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Šios_darbaknygės" defaultThemeVersion="166925"/>
  <mc:AlternateContent xmlns:mc="http://schemas.openxmlformats.org/markup-compatibility/2006">
    <mc:Choice Requires="x15">
      <x15ac:absPath xmlns:x15ac="http://schemas.microsoft.com/office/spreadsheetml/2010/11/ac" url="F:\darbelis\KVIETIMAS 11\kvietimas 11\"/>
    </mc:Choice>
  </mc:AlternateContent>
  <xr:revisionPtr revIDLastSave="0" documentId="13_ncr:1_{9019E69D-2D48-4BF3-BEE9-D3D051550327}" xr6:coauthVersionLast="47" xr6:coauthVersionMax="47" xr10:uidLastSave="{00000000-0000-0000-0000-000000000000}"/>
  <bookViews>
    <workbookView xWindow="2295" yWindow="300" windowWidth="18210" windowHeight="19845"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L66" i="4"/>
  <c r="C88" i="6"/>
  <c r="G72" i="6"/>
  <c r="I72" i="6"/>
  <c r="F72" i="6"/>
  <c r="E72" i="6"/>
  <c r="E55" i="4"/>
  <c r="D72" i="6"/>
  <c r="K72" i="6"/>
  <c r="J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C72" i="6"/>
  <c r="A42" i="7"/>
  <c r="B42" i="7"/>
  <c r="A45" i="7"/>
  <c r="B45" i="7"/>
  <c r="B39" i="7"/>
  <c r="A39" i="7"/>
  <c r="D94" i="4" l="1"/>
  <c r="F55" i="4"/>
  <c r="I55" i="4"/>
  <c r="J55" i="4"/>
  <c r="G55" i="4"/>
  <c r="K73" i="6"/>
  <c r="D55" i="4"/>
  <c r="H55" i="4"/>
  <c r="G111" i="4"/>
  <c r="G114" i="4" s="1"/>
  <c r="G115" i="4" s="1"/>
  <c r="G14" i="6" s="1"/>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H111" i="4" l="1"/>
  <c r="H114" i="4" s="1"/>
  <c r="I111" i="4" s="1"/>
  <c r="I114" i="4" s="1"/>
  <c r="E131" i="4"/>
  <c r="E100" i="4"/>
  <c r="F91" i="4"/>
  <c r="E134" i="4"/>
  <c r="I121" i="4"/>
  <c r="I124" i="4" s="1"/>
  <c r="H125" i="4"/>
  <c r="H15"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H115" i="4"/>
  <c r="H14" i="6" s="1"/>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35" i="4" s="1"/>
  <c r="I105" i="4"/>
  <c r="I13" i="6" s="1"/>
  <c r="J97" i="4"/>
  <c r="J100" i="4" s="1"/>
  <c r="I80" i="4"/>
  <c r="J75" i="4" s="1"/>
  <c r="K72" i="4" s="1"/>
  <c r="H90" i="4"/>
  <c r="H130" i="4" s="1"/>
  <c r="H131" i="4"/>
  <c r="H94" i="4"/>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F126" i="6" l="1"/>
  <c r="J80" i="4"/>
  <c r="K75" i="4" s="1"/>
  <c r="K80" i="4" s="1"/>
  <c r="G82" i="4"/>
  <c r="G127" i="4" s="1"/>
  <c r="F11" i="6"/>
  <c r="E107" i="6"/>
  <c r="E45" i="6"/>
  <c r="E44" i="6" s="1"/>
  <c r="E95" i="6"/>
  <c r="E113" i="6"/>
  <c r="G113" i="6"/>
  <c r="G95" i="6"/>
  <c r="F113" i="6"/>
  <c r="F95" i="6"/>
  <c r="K97" i="4"/>
  <c r="K100" i="4" s="1"/>
  <c r="K105" i="4" s="1"/>
  <c r="K13" i="6" s="1"/>
  <c r="J105" i="4"/>
  <c r="J13" i="6" s="1"/>
  <c r="G107" i="6"/>
  <c r="F107" i="6"/>
  <c r="I87" i="4"/>
  <c r="H134" i="4"/>
  <c r="I91" i="4"/>
  <c r="H9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G11" i="6" s="1"/>
  <c r="F45" i="6"/>
  <c r="I90" i="4"/>
  <c r="I130" i="4" s="1"/>
  <c r="H12" i="6"/>
  <c r="I131" i="4"/>
  <c r="I94" i="4"/>
  <c r="B4" i="7"/>
  <c r="A4" i="7"/>
  <c r="B3" i="7"/>
  <c r="A3" i="7"/>
  <c r="J87" i="4" l="1"/>
  <c r="G135" i="4"/>
  <c r="H82" i="4"/>
  <c r="H127" i="4" s="1"/>
  <c r="F44" i="6"/>
  <c r="G45" i="6"/>
  <c r="I134" i="4"/>
  <c r="J91" i="4"/>
  <c r="I9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F100" i="6" l="1"/>
  <c r="F109" i="6" s="1"/>
  <c r="G6" i="8" s="1"/>
  <c r="D100" i="6"/>
  <c r="H85" i="4"/>
  <c r="I82" i="4" s="1"/>
  <c r="I127" i="4" s="1"/>
  <c r="H45" i="6"/>
  <c r="G44" i="6"/>
  <c r="J90" i="4"/>
  <c r="J130" i="4" s="1"/>
  <c r="I12" i="6"/>
  <c r="D36" i="7"/>
  <c r="D39" i="7" s="1"/>
  <c r="J131" i="4"/>
  <c r="J94" i="4"/>
  <c r="E100" i="6"/>
  <c r="E109" i="6" s="1"/>
  <c r="F6" i="8" s="1"/>
  <c r="K100" i="6"/>
  <c r="E52" i="6"/>
  <c r="E43" i="6"/>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E42" i="6" l="1"/>
  <c r="E12" i="7" s="1"/>
  <c r="H11" i="6"/>
  <c r="H10" i="6" s="1"/>
  <c r="H30" i="7" s="1"/>
  <c r="H31" i="7" s="1"/>
  <c r="H135" i="4"/>
  <c r="H8" i="6"/>
  <c r="G3" i="7" s="1"/>
  <c r="H6" i="7" s="1"/>
  <c r="K87" i="4"/>
  <c r="K109" i="6"/>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G109" i="6"/>
  <c r="H6" i="8" s="1"/>
  <c r="I109" i="6"/>
  <c r="J6" i="8" s="1"/>
  <c r="J109" i="6"/>
  <c r="K6" i="8" s="1"/>
  <c r="D7" i="7"/>
  <c r="G6" i="7"/>
  <c r="C24" i="7"/>
  <c r="C12" i="7"/>
  <c r="D17" i="7" s="1"/>
  <c r="E24" i="7"/>
  <c r="C40" i="6"/>
  <c r="C23" i="6" s="1"/>
  <c r="C7" i="6" s="1"/>
  <c r="D7" i="8" s="1"/>
  <c r="D142" i="6"/>
  <c r="L6" i="8" l="1"/>
  <c r="L36" i="7" s="1"/>
  <c r="L39" i="7" s="1"/>
  <c r="K141" i="6"/>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I49" i="6" l="1"/>
  <c r="I47" i="6" s="1"/>
  <c r="K45" i="6"/>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Laimina</author>
    <author>Vartotojas</author>
  </authors>
  <commentList>
    <comment ref="A5"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2"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8"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4"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0"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8"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9" authorId="0" shapeId="0" xr:uid="{00000000-0006-0000-0000-000007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50" authorId="0" shapeId="0" xr:uid="{00000000-0006-0000-0000-000008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3" authorId="0" shapeId="0" xr:uid="{00000000-0006-0000-0000-000009000000}">
      <text>
        <r>
          <rPr>
            <b/>
            <sz val="9"/>
            <color indexed="81"/>
            <rFont val="Tahoma"/>
            <family val="2"/>
            <charset val="186"/>
          </rPr>
          <t>vvg:</t>
        </r>
        <r>
          <rPr>
            <sz val="9"/>
            <color indexed="81"/>
            <rFont val="Tahoma"/>
            <family val="2"/>
            <charset val="186"/>
          </rPr>
          <t xml:space="preserve">
Užpildyti, jei pasirenkama „Kita:“</t>
        </r>
      </text>
    </comment>
    <comment ref="C57"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B58" authorId="0" shapeId="0" xr:uid="{00000000-0006-0000-0000-00000B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9" authorId="0" shapeId="0" xr:uid="{00000000-0006-0000-0000-00000C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0"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4" authorId="1" shapeId="0" xr:uid="{00000000-0006-0000-0000-00000E000000}">
      <text>
        <r>
          <rPr>
            <b/>
            <sz val="9"/>
            <color indexed="81"/>
            <rFont val="Tahoma"/>
            <family val="2"/>
          </rPr>
          <t xml:space="preserve">vvg:
</t>
        </r>
        <r>
          <rPr>
            <sz val="9"/>
            <color indexed="81"/>
            <rFont val="Tahoma"/>
            <family val="2"/>
          </rPr>
          <t>Vadovaujamasi Lietuvos Respublikos smulkaus ir vidutinio verslo plėtros įstatymo 3 ir 4 str.</t>
        </r>
      </text>
    </comment>
    <comment ref="C70" authorId="2" shapeId="0" xr:uid="{00000000-0006-0000-0000-00000F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4" authorId="2" shapeId="0" xr:uid="{00000000-0006-0000-0000-000010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8" authorId="2" shapeId="0" xr:uid="{00000000-0006-0000-0000-000011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4" authorId="0" shapeId="0" xr:uid="{00000000-0006-0000-0000-000012000000}">
      <text>
        <r>
          <rPr>
            <b/>
            <sz val="9"/>
            <color indexed="81"/>
            <rFont val="Tahoma"/>
            <family val="2"/>
            <charset val="186"/>
          </rPr>
          <t>vvg:</t>
        </r>
        <r>
          <rPr>
            <sz val="9"/>
            <color indexed="81"/>
            <rFont val="Tahoma"/>
            <family val="2"/>
            <charset val="186"/>
          </rPr>
          <t xml:space="preserve">
Jeigu nurodoma, kad pareiškėjas yra gavęs ES ir (arba) valstybės paramą per paskutinius trejus mokestinius metus, pateikiama ši informacija (atskirai pagal datas)
</t>
        </r>
      </text>
    </comment>
    <comment ref="C92" authorId="0" shapeId="0" xr:uid="{00000000-0006-0000-0000-00001300000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paramą per paskutinius trejus mokestinius metus, pateikiama ši informacija (atskirai pagal atskirus ūkio subjektus)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C19" authorId="0" shapeId="0" xr:uid="{00000000-0006-0000-0100-000014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shapeId="0" xr:uid="{00000000-0006-0000-0100-000015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<sst xmlns="http://schemas.openxmlformats.org/spreadsheetml/2006/main" count="1152" uniqueCount="738">
  <si>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</si>
  <si>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</si>
  <si>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</si>
  <si>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</si>
  <si>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</si>
  <si>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</si>
  <si>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</si>
  <si>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</si>
  <si>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</si>
  <si>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</si>
  <si>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</si>
  <si>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</si>
  <si>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</si>
  <si>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</si>
  <si>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</si>
  <si>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</si>
  <si>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</si>
  <si>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</si>
  <si>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</si>
  <si>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</si>
  <si>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</si>
  <si>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</si>
  <si>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</si>
  <si>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</si>
  <si>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</si>
  <si>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</si>
  <si>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</si>
  <si>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</si>
  <si>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</si>
  <si>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</si>
  <si>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</si>
  <si>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</si>
  <si>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</si>
  <si>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</si>
  <si>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</si>
  <si>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</si>
  <si>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</si>
  <si>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</si>
  <si>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</si>
  <si>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</si>
  <si>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</si>
  <si>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</si>
  <si>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</si>
  <si>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</si>
  <si>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</si>
  <si>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</si>
  <si>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</si>
  <si>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</si>
  <si>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</si>
  <si>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</si>
  <si>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</si>
  <si>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</si>
  <si>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</si>
  <si>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</si>
  <si>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</si>
  <si>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</si>
  <si>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</si>
  <si>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</si>
  <si>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</si>
  <si>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</si>
  <si>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</si>
  <si>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</si>
  <si>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</si>
  <si>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</si>
  <si>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</si>
  <si>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</si>
  <si>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</si>
  <si>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</si>
  <si>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</si>
  <si>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</si>
  <si>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</si>
  <si>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</si>
  <si>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</si>
  <si>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</si>
  <si>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</si>
  <si>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</si>
  <si>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</si>
  <si>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</si>
  <si>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</si>
  <si>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</si>
  <si>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</si>
  <si>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</si>
  <si>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</si>
  <si>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</si>
  <si>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</si>
  <si>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</si>
  <si>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</si>
  <si>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</si>
  <si>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</si>
  <si>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</si>
  <si>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</si>
  <si>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</si>
  <si>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</si>
  <si>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</si>
  <si>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</si>
  <si>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</si>
  <si>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</si>
  <si>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</si>
  <si>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</si>
  <si>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</si>
  <si>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</si>
  <si>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</si>
  <si>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</si>
  <si>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</si>
  <si>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</si>
  <si>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</si>
  <si>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</si>
  <si>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</si>
  <si>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</si>
  <si>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</si>
  <si>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</si>
  <si>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</si>
  <si>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</si>
  <si>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</si>
  <si>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</si>
  <si>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</si>
  <si>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</si>
  <si>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</si>
  <si>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</si>
  <si>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</si>
  <si>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</si>
  <si>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</si>
  <si>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</si>
  <si>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</si>
  <si>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</si>
  <si>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</si>
  <si>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</si>
  <si>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</si>
  <si>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</si>
  <si>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</si>
  <si>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</si>
  <si>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</si>
  <si>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</si>
  <si>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</si>
  <si>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</si>
  <si>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</si>
  <si>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</si>
  <si>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</si>
  <si>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</si>
  <si>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</si>
  <si>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</si>
  <si>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</si>
  <si>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</si>
  <si>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</si>
  <si>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</si>
  <si>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</si>
  <si>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</si>
  <si>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</si>
  <si>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</si>
  <si>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</si>
  <si>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</si>
  <si>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</si>
  <si>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</si>
  <si>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</si>
  <si>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</si>
  <si>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</si>
  <si>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</si>
  <si>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</si>
  <si>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</si>
  <si>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</si>
  <si>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</si>
  <si>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</si>
  <si>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</si>
  <si>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</si>
  <si>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</si>
  <si>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</si>
  <si>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</si>
  <si>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</si>
  <si>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</si>
  <si>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</si>
  <si>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</si>
  <si>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</si>
  <si>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</si>
  <si>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</si>
  <si>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</si>
  <si>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</si>
  <si>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</si>
  <si>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</si>
  <si>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</si>
  <si>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</si>
  <si>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</si>
  <si>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</si>
  <si>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</si>
  <si>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</si>
  <si>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</si>
  <si>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</si>
  <si>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</si>
  <si>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</si>
  <si>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</si>
  <si>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</si>
  <si>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</si>
  <si>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</si>
  <si>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</si>
  <si>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</si>
  <si>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</si>
  <si>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</si>
  <si>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</si>
  <si>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</si>
  <si>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</si>
  <si>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</si>
  <si>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</si>
  <si>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</si>
  <si>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</si>
  <si>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</si>
  <si>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</si>
  <si>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</si>
  <si>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</si>
  <si>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</si>
  <si>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</si>
  <si>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</si>
  <si>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</si>
  <si>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</si>
  <si>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</si>
  <si>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</si>
  <si>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</si>
  <si>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</si>
  <si>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</si>
  <si>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</si>
  <si>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</si>
  <si>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</si>
  <si>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</si>
  <si>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</si>
  <si>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</si>
  <si>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</si>
  <si>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</si>
  <si>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</si>
  <si>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</si>
  <si>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</si>
  <si>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</si>
  <si>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</si>
  <si>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</si>
  <si>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</si>
  <si>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</si>
  <si>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</si>
  <si>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</si>
  <si>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</si>
  <si>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</si>
  <si>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</si>
  <si>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</si>
  <si>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</si>
  <si>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</si>
  <si>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</si>
  <si>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</si>
  <si>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</si>
  <si>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</si>
  <si>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</si>
  <si>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</si>
  <si>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</si>
  <si>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</si>
  <si>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</si>
  <si>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</si>
  <si>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</si>
  <si>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</si>
  <si>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</si>
  <si>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</si>
  <si>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</si>
  <si>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</si>
  <si>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</si>
  <si>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</si>
  <si>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</si>
  <si>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</si>
  <si>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</si>
  <si>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</si>
  <si>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</si>
  <si>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</si>
  <si>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</si>
  <si>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</si>
  <si>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</si>
  <si>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</si>
  <si>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</si>
  <si>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</si>
  <si>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</si>
  <si>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</si>
  <si>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</si>
  <si>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</si>
  <si>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</si>
  <si>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</si>
  <si>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</si>
  <si>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</si>
  <si>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</si>
  <si>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</si>
  <si>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</si>
  <si>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</si>
  <si>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</si>
  <si>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</si>
  <si>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</si>
  <si>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</si>
  <si>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</si>
  <si>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</si>
  <si>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</si>
  <si>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</si>
  <si>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</si>
  <si>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</si>
  <si>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</si>
  <si>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</si>
  <si>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</si>
  <si>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</si>
  <si>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</si>
  <si>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</si>
  <si>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</si>
  <si>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</si>
  <si>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</si>
  <si>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</si>
  <si>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</si>
  <si>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</si>
  <si>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</si>
  <si>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</si>
  <si>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</si>
  <si>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</si>
  <si>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</si>
  <si>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</si>
  <si>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</si>
  <si>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</si>
  <si>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</si>
  <si>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</si>
  <si>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</si>
  <si>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</si>
  <si>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</si>
  <si>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</si>
  <si>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</si>
  <si>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</si>
  <si>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</si>
  <si>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</si>
  <si>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</si>
  <si>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</si>
  <si>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</si>
  <si>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</si>
  <si>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</si>
  <si>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</si>
  <si>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</si>
  <si>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</si>
  <si>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</si>
  <si>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</si>
  <si>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</si>
  <si>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</si>
  <si>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</si>
  <si>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</si>
  <si>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</si>
  <si>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</si>
  <si>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</si>
  <si>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</si>
  <si>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</si>
  <si>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</si>
  <si>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</si>
  <si>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</si>
  <si>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</si>
  <si>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</si>
  <si>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</si>
  <si>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</si>
  <si>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</si>
  <si>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</si>
  <si>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</si>
  <si>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</si>
  <si>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</si>
  <si>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</si>
  <si>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</si>
  <si>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</si>
  <si>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</si>
  <si>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</si>
  <si>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</si>
  <si>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</si>
  <si>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</si>
  <si>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</si>
  <si>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</si>
  <si>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</si>
  <si>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</si>
  <si>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</si>
  <si>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</si>
  <si>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</si>
  <si>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</si>
  <si>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</si>
  <si>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</si>
  <si>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</si>
  <si>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</si>
  <si>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</si>
  <si>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</si>
  <si>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</si>
  <si>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</si>
  <si>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</si>
  <si>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</si>
  <si>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</si>
  <si>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</si>
  <si>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</si>
  <si>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</si>
  <si>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</si>
  <si>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</si>
  <si>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</si>
  <si>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</si>
  <si>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</si>
  <si>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</si>
  <si>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</si>
  <si>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</si>
  <si>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</si>
  <si>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</si>
  <si>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</si>
  <si>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</si>
  <si>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</si>
  <si>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</si>
  <si>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</si>
  <si>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</si>
  <si>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</si>
  <si>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</si>
  <si>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</si>
  <si>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</si>
  <si>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</si>
  <si>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</si>
  <si>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</si>
  <si>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</si>
  <si>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</si>
  <si>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</si>
  <si>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</si>
  <si>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</si>
  <si>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</si>
  <si>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</si>
  <si>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</si>
  <si>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</si>
  <si>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</si>
  <si>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</si>
  <si>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</si>
  <si>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</si>
  <si>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</si>
  <si>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</si>
  <si>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</si>
  <si>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</si>
  <si>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</si>
  <si>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</si>
  <si>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</si>
  <si>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</si>
  <si>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</si>
  <si>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</si>
  <si>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</si>
  <si>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</si>
  <si>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</si>
  <si>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</si>
  <si>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</si>
  <si>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</si>
  <si>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</si>
  <si>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</si>
  <si>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</si>
  <si>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</si>
  <si>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</si>
  <si>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</si>
  <si>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</si>
  <si>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</si>
  <si>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</si>
  <si>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</si>
  <si>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</si>
  <si>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</si>
  <si>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</si>
  <si>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</si>
  <si>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</si>
  <si>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</si>
  <si>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</si>
  <si>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</si>
  <si>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</si>
  <si>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</si>
  <si>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</si>
  <si>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</si>
  <si>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</si>
  <si>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</si>
  <si>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</si>
  <si>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</si>
  <si>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</si>
  <si>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</si>
  <si>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</si>
  <si>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</si>
  <si>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</si>
  <si>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</si>
  <si>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</si>
  <si>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</si>
  <si>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</si>
  <si>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</si>
  <si>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</si>
  <si>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</si>
  <si>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</si>
  <si>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</si>
  <si>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</si>
  <si>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</si>
  <si>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</si>
  <si>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</si>
  <si>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</si>
  <si>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</si>
  <si>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</si>
  <si>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</si>
  <si>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</si>
  <si>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</si>
  <si>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</si>
  <si>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</si>
  <si>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</si>
  <si>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</si>
  <si>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</si>
  <si>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</si>
  <si>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</si>
  <si>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</si>
  <si>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</si>
  <si>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</si>
  <si>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</si>
  <si>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</si>
  <si>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</si>
  <si>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</si>
  <si>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</si>
  <si>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</si>
  <si>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</si>
  <si>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</si>
  <si>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</si>
  <si>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</si>
  <si>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</si>
  <si>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</si>
  <si>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</si>
  <si>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</si>
  <si>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</si>
  <si>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</si>
  <si>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</si>
  <si>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</si>
  <si>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</si>
  <si>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</si>
  <si>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</si>
  <si>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</si>
  <si>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</si>
  <si>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</si>
  <si>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</si>
  <si>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</si>
  <si>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</si>
  <si>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</si>
  <si>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</si>
  <si>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</si>
  <si>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</si>
  <si>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</si>
  <si>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</si>
  <si>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</si>
  <si>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</si>
  <si>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</si>
  <si>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</si>
  <si>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</si>
  <si>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</si>
  <si>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</si>
  <si>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</si>
  <si>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</si>
  <si>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</si>
  <si>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</si>
  <si>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</si>
  <si>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</si>
  <si>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</si>
  <si>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</si>
  <si>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</si>
  <si>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</si>
  <si>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</si>
  <si>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</si>
  <si>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</si>
  <si>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</si>
  <si>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</si>
  <si>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</si>
  <si>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</si>
  <si>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</si>
  <si>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</si>
  <si>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</si>
  <si>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</si>
  <si>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</si>
  <si>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</si>
  <si>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</si>
  <si>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</si>
  <si>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</si>
  <si>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</si>
  <si>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</si>
  <si>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</si>
  <si>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</si>
  <si>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</si>
  <si>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</si>
  <si>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</si>
  <si>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</si>
  <si>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</si>
  <si>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</si>
  <si>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</si>
  <si>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</si>
  <si>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</si>
  <si>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</si>
  <si>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</si>
  <si>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</si>
  <si>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</si>
  <si>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</si>
  <si>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</si>
  <si>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</si>
  <si>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</si>
  <si>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</si>
  <si>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</si>
  <si>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</si>
  <si>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</si>
  <si>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</si>
  <si>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</si>
  <si>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</si>
  <si>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</si>
  <si>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</si>
  <si>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</si>
  <si>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</si>
  <si>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</si>
  <si>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</si>
  <si>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</si>
  <si>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</si>
  <si>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</si>
  <si>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</si>
  <si>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</si>
  <si>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</si>
  <si>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</si>
  <si>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</si>
  <si>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</si>
  <si>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</si>
  <si>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</si>
  <si>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</si>
  <si>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</si>
  <si>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</si>
  <si>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</si>
  <si>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</si>
  <si>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</si>
  <si>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</si>
  <si>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</si>
  <si>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</si>
  <si>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</si>
  <si>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</si>
  <si>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</si>
  <si>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</si>
  <si>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</si>
  <si>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</si>
  <si>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</si>
  <si>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</si>
  <si>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</si>
  <si>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</si>
  <si>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</si>
  <si>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</si>
  <si>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</si>
  <si>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</si>
  <si>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</si>
  <si>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</si>
  <si>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</si>
  <si>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</si>
  <si>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</si>
  <si>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</si>
  <si>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</si>
  <si>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</si>
  <si>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</si>
  <si>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</si>
  <si>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</si>
  <si>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</si>
  <si>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</si>
  <si>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</si>
  <si>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</si>
  <si>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</si>
  <si>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</si>
  <si>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</si>
  <si>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</si>
  <si>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</si>
  <si>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</si>
  <si>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</si>
  <si>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</si>
  <si>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</si>
  <si>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</si>
  <si>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</si>
  <si>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</si>
  <si>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</si>
  <si>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</si>
  <si>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</si>
  <si>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</si>
  <si>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</si>
  <si>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</si>
  <si>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</si>
  <si>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</si>
  <si>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</si>
  <si>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</si>
  <si>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</si>
  <si>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</si>
  <si>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</si>
  <si>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</si>
  <si>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</si>
  <si>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</si>
  <si>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</si>
  <si>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</si>
  <si>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</si>
  <si>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</si>
  <si>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</si>
  <si>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</si>
  <si>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</si>
  <si>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</si>
  <si>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</si>
  <si>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</si>
  <si>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</si>
  <si>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</si>
  <si>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</si>
  <si>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</si>
  <si>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</si>
  <si>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</si>
  <si>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</si>
  <si>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</si>
  <si>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Šakių rajonas</t>
  </si>
  <si>
    <t>3 priedas</t>
  </si>
  <si>
    <t>Fizinis asmuo, veikiantis pagal verslo liudijimą</t>
  </si>
  <si>
    <t>1.3.3.1.</t>
  </si>
  <si>
    <t>jeigu 1.3.2 eilutėje pažymėta „Savarankiškas ūkio subjektas"</t>
  </si>
  <si>
    <t xml:space="preserve">Pagrindimas pagal susijusiuis ūkio subjektus: </t>
  </si>
  <si>
    <t>1. Informacija apie pareiškėją:</t>
  </si>
  <si>
    <t>2. Informacija apie pirmą susijusį ūkio subjektą:</t>
  </si>
  <si>
    <t>Pavadinimas</t>
  </si>
  <si>
    <t>3. Informacija apie antrą susijusį ūkio subjektą:</t>
  </si>
  <si>
    <t>4. Informacija apie trečią susijusį ūkio subjektą:</t>
  </si>
  <si>
    <t>1.3.3.2.</t>
  </si>
  <si>
    <t>jeigu 1.3.2 eilutėje pažymėta „Susijęs su kitais subjektais"</t>
  </si>
  <si>
    <t>1.3.4.</t>
  </si>
  <si>
    <t>Pareiškėjas – ūkio subjektas pagal ES ir valstybės paramos panaudojimą:</t>
  </si>
  <si>
    <t>Pagrindimas:</t>
  </si>
  <si>
    <t>1. &lt;paramos skyrimo data&gt;</t>
  </si>
  <si>
    <t xml:space="preserve">2. &lt;paramą suteikusio juridinio asmens pavadinimas&gt; </t>
  </si>
  <si>
    <t>3. &lt;skirtos paramos suma (Eur)&gt;</t>
  </si>
  <si>
    <t>4. &lt;finansavimo šaltinis (ES fondo pavadinimas, valstybės biudžeto lėšos, savivaldybių biudžeto lėšos, kt.)&gt;</t>
  </si>
  <si>
    <t>5. &lt;programos ir priemonės pavadinimas&gt;</t>
  </si>
  <si>
    <t>1.3.4.1.</t>
  </si>
  <si>
    <t>3. &lt;paramą gavusio ūkio subjekto pavadinimas arba vardas ir pavardė;</t>
  </si>
  <si>
    <t>4. &lt;skirtos paramos suma (Eur)&gt;</t>
  </si>
  <si>
    <t>5. &lt;finansavimo šaltinis (ES fondo pavadinimas, valstybės biudžeto lėšos, savivaldybių biudžeto lėšos, kt.)&gt;</t>
  </si>
  <si>
    <t>6. &lt;programos ir priemonės pavadinimas&gt;</t>
  </si>
  <si>
    <t>1.3.4.2.</t>
  </si>
  <si>
    <t>jeigu 1.3.2 eilutėje pažymėta „Susijęs su kitais ūkio subjektais"</t>
  </si>
  <si>
    <t>2.1.1.1.</t>
  </si>
  <si>
    <t>2.1.1.2.</t>
  </si>
  <si>
    <t xml:space="preserve">Darbuotojai </t>
  </si>
  <si>
    <t>2.1.1.3.</t>
  </si>
  <si>
    <t>Turtas</t>
  </si>
  <si>
    <t>2.1.2.1.</t>
  </si>
  <si>
    <t>2.1.2.2.</t>
  </si>
  <si>
    <t>2.1.2.3.</t>
  </si>
  <si>
    <t>Infrastruktūra</t>
  </si>
  <si>
    <t>2.1.3.1.</t>
  </si>
  <si>
    <t>2.1.4,</t>
  </si>
  <si>
    <t>Verslo aplinka</t>
  </si>
  <si>
    <t>2.1.4.1.</t>
  </si>
  <si>
    <t>2.1.4.2.</t>
  </si>
  <si>
    <t>TEIKIAMAS PAGAL
Šakių krašto vietos veiklos grupės vietos plėtros 2016–2023 m. strategijos priemonę 
„Verslumo skatinimas kaimo vietovėse“ 
Nr. LEADER-19.2-SAVA-10</t>
  </si>
  <si>
    <t>Informacija pateikiama šio verslo plano 3 dalyje.</t>
  </si>
  <si>
    <t>Kvietimo Nr. 11 Finansavimo sąlygų aprašo priemonei Nr. LEADER-19.2-SAVA-10</t>
  </si>
  <si>
    <t>Pildo privatūs juridiniai ir fiziniai asmenys - ūkininkai</t>
  </si>
  <si>
    <t>2022 m.                       mėn.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</si>
</sst>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9"/>
      <color indexed="81"/>
      <name val="Tahoma"/>
      <family val="2"/>
    </font>
    <font>
      <b/>
      <sz val="9"/>
      <color indexed="81"/>
      <name val="Tahoma"/>
      <family val="2"/>
    </font>
    <font>
      <sz val="8"/>
      <color rgb="FF000000"/>
      <name val="Segoe UI"/>
      <family val="2"/>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49">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9" borderId="1" xfId="0" applyFont="1" applyFill="1" applyBorder="1" applyAlignment="1">
      <alignment horizontal="left" vertical="top" wrapText="1"/>
    </xf>
    <xf numFmtId="0" fontId="0" fillId="6" borderId="1" xfId="0" applyFill="1" applyBorder="1" applyAlignment="1" applyProtection="1">
      <alignment horizontal="left" vertical="top" wrapText="1"/>
      <protection locked="0"/>
    </xf>
    <xf numFmtId="0" fontId="0" fillId="0" borderId="0" xfId="0" applyAlignment="1">
      <alignment horizontal="center" vertical="center" wrapText="1"/>
    </xf>
    <xf numFmtId="0" fontId="4" fillId="5" borderId="1" xfId="0" applyFont="1" applyFill="1" applyBorder="1" applyAlignment="1">
      <alignment horizontal="left" vertical="top" wrapText="1"/>
    </xf>
    <xf numFmtId="0" fontId="4" fillId="5" borderId="4" xfId="0" applyFont="1" applyFill="1" applyBorder="1" applyAlignment="1" applyProtection="1">
      <alignment horizontal="left" vertical="top" wrapText="1"/>
      <protection locked="0"/>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0" fillId="0" borderId="1" xfId="0" applyBorder="1" applyAlignment="1">
      <alignment horizontal="center" vertical="top" wrapText="1"/>
    </xf>
    <xf numFmtId="0" fontId="4" fillId="9" borderId="1"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17</xdr:row>
          <xdr:rowOff>161925</xdr:rowOff>
        </xdr:from>
        <xdr:to>
          <xdr:col>3</xdr:col>
          <xdr:colOff>1304925</xdr:colOff>
          <xdr:row>19</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171450</xdr:rowOff>
        </xdr:from>
        <xdr:to>
          <xdr:col>3</xdr:col>
          <xdr:colOff>1409700</xdr:colOff>
          <xdr:row>20</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171450</xdr:rowOff>
        </xdr:from>
        <xdr:to>
          <xdr:col>3</xdr:col>
          <xdr:colOff>952500</xdr:colOff>
          <xdr:row>21</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80</xdr:row>
          <xdr:rowOff>161925</xdr:rowOff>
        </xdr:from>
        <xdr:to>
          <xdr:col>4</xdr:col>
          <xdr:colOff>38100</xdr:colOff>
          <xdr:row>82</xdr:row>
          <xdr:rowOff>0</xdr:rowOff>
        </xdr:to>
        <xdr:sp macro="" textlink="">
          <xdr:nvSpPr>
            <xdr:cNvPr id="1071" name="Check Box 47" descr=" – negavęs ES ir valstybės paramos per paskutnius trejus mokestinius metus;"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81</xdr:row>
          <xdr:rowOff>171450</xdr:rowOff>
        </xdr:from>
        <xdr:to>
          <xdr:col>3</xdr:col>
          <xdr:colOff>2962275</xdr:colOff>
          <xdr:row>82</xdr:row>
          <xdr:rowOff>152400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gavęs ES ir valstybės paramą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0</xdr:rowOff>
        </xdr:from>
        <xdr:to>
          <xdr:col>3</xdr:col>
          <xdr:colOff>3009900</xdr:colOff>
          <xdr:row>89</xdr:row>
          <xdr:rowOff>228600</xdr:rowOff>
        </xdr:to>
        <xdr:sp macro="" textlink="">
          <xdr:nvSpPr>
            <xdr:cNvPr id="1074" name="Check Box 50" descr=" – negavęs ES ir valstybės paramos per paskutnius trejus mokestinius metus;"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pareiškėjas ir su juo susiję subjektai,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90</xdr:row>
          <xdr:rowOff>0</xdr:rowOff>
        </xdr:from>
        <xdr:to>
          <xdr:col>3</xdr:col>
          <xdr:colOff>2895600</xdr:colOff>
          <xdr:row>90</xdr:row>
          <xdr:rowOff>247650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pareiškėjas ir (arba) s juo susiję subjektai, gavę ES ir valstybės paramą per paskutinius trejus mokestinius metus;</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109"/>
  <sheetViews>
    <sheetView tabSelected="1" topLeftCell="A67" workbookViewId="0">
      <selection activeCell="C17" sqref="C17:D17"/>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B1" s="159" t="s">
        <v>735</v>
      </c>
      <c r="C1" s="159"/>
      <c r="D1" s="159"/>
    </row>
    <row r="2" spans="1:4" x14ac:dyDescent="0.25">
      <c r="D2" s="2" t="s">
        <v>692</v>
      </c>
    </row>
    <row r="3" spans="1:4" ht="45" customHeight="1" x14ac:dyDescent="0.25">
      <c r="C3" s="159" t="s">
        <v>736</v>
      </c>
      <c r="D3" s="159"/>
    </row>
    <row r="5" spans="1:4" x14ac:dyDescent="0.25">
      <c r="A5" s="175" t="s">
        <v>677</v>
      </c>
      <c r="B5" s="175"/>
      <c r="C5" s="175"/>
      <c r="D5" s="175"/>
    </row>
    <row r="7" spans="1:4" x14ac:dyDescent="0.25">
      <c r="A7" s="174" t="s">
        <v>72</v>
      </c>
      <c r="B7" s="174"/>
      <c r="C7" s="174"/>
      <c r="D7" s="174"/>
    </row>
    <row r="8" spans="1:4" ht="15.75" x14ac:dyDescent="0.25">
      <c r="A8" s="14"/>
    </row>
    <row r="9" spans="1:4" ht="61.5" customHeight="1" x14ac:dyDescent="0.25">
      <c r="A9" s="174" t="s">
        <v>733</v>
      </c>
      <c r="B9" s="174"/>
      <c r="C9" s="174"/>
      <c r="D9" s="174"/>
    </row>
    <row r="10" spans="1:4" ht="15.75" x14ac:dyDescent="0.25">
      <c r="A10" s="15"/>
    </row>
    <row r="11" spans="1:4" s="13" customFormat="1" x14ac:dyDescent="0.25">
      <c r="A11" s="176" t="s">
        <v>737</v>
      </c>
      <c r="B11" s="176"/>
      <c r="C11" s="176"/>
      <c r="D11" s="176"/>
    </row>
    <row r="12" spans="1:4" s="13" customFormat="1" ht="15.75" x14ac:dyDescent="0.25">
      <c r="A12" s="14"/>
      <c r="B12" s="16"/>
      <c r="C12" s="95" t="s">
        <v>691</v>
      </c>
      <c r="D12" s="16"/>
    </row>
    <row r="13" spans="1:4" ht="15.75" x14ac:dyDescent="0.25">
      <c r="A13" s="15"/>
    </row>
    <row r="14" spans="1:4" x14ac:dyDescent="0.25">
      <c r="A14" s="4" t="s">
        <v>0</v>
      </c>
      <c r="B14" s="178" t="s">
        <v>1</v>
      </c>
      <c r="C14" s="178"/>
      <c r="D14" s="178"/>
    </row>
    <row r="15" spans="1:4" x14ac:dyDescent="0.25">
      <c r="A15" s="4" t="s">
        <v>2</v>
      </c>
      <c r="B15" s="179" t="s">
        <v>3</v>
      </c>
      <c r="C15" s="179"/>
      <c r="D15" s="179"/>
    </row>
    <row r="16" spans="1:4" ht="30" x14ac:dyDescent="0.25">
      <c r="A16" s="6" t="s">
        <v>4</v>
      </c>
      <c r="B16" s="6" t="s">
        <v>5</v>
      </c>
      <c r="C16" s="177" t="s">
        <v>347</v>
      </c>
      <c r="D16" s="177"/>
    </row>
    <row r="17" spans="1:4" ht="30" x14ac:dyDescent="0.25">
      <c r="A17" s="6" t="s">
        <v>6</v>
      </c>
      <c r="B17" s="6" t="s">
        <v>7</v>
      </c>
      <c r="C17" s="177" t="s">
        <v>337</v>
      </c>
      <c r="D17" s="177"/>
    </row>
    <row r="18" spans="1:4" ht="14.45" customHeight="1" x14ac:dyDescent="0.25">
      <c r="A18" s="6" t="s">
        <v>8</v>
      </c>
      <c r="B18" s="6" t="s">
        <v>9</v>
      </c>
      <c r="C18" s="177" t="s">
        <v>347</v>
      </c>
      <c r="D18" s="177"/>
    </row>
    <row r="19" spans="1:4" x14ac:dyDescent="0.25">
      <c r="A19" s="173" t="s">
        <v>10</v>
      </c>
      <c r="B19" s="173" t="s">
        <v>11</v>
      </c>
      <c r="C19" s="160"/>
      <c r="D19" s="160"/>
    </row>
    <row r="20" spans="1:4" x14ac:dyDescent="0.25">
      <c r="A20" s="173"/>
      <c r="B20" s="173"/>
      <c r="C20" s="160"/>
      <c r="D20" s="160"/>
    </row>
    <row r="21" spans="1:4" x14ac:dyDescent="0.25">
      <c r="A21" s="173"/>
      <c r="B21" s="173"/>
      <c r="C21" s="160"/>
      <c r="D21" s="160"/>
    </row>
    <row r="22" spans="1:4" s="57" customFormat="1" x14ac:dyDescent="0.25">
      <c r="A22" s="180" t="s">
        <v>331</v>
      </c>
      <c r="B22" s="183" t="s">
        <v>41</v>
      </c>
      <c r="C22" s="56" t="s">
        <v>12</v>
      </c>
      <c r="D22" s="42"/>
    </row>
    <row r="23" spans="1:4" s="57" customFormat="1" x14ac:dyDescent="0.25">
      <c r="A23" s="181"/>
      <c r="B23" s="183"/>
      <c r="C23" s="56" t="s">
        <v>13</v>
      </c>
      <c r="D23" s="42"/>
    </row>
    <row r="24" spans="1:4" s="57" customFormat="1" x14ac:dyDescent="0.25">
      <c r="A24" s="181"/>
      <c r="B24" s="183"/>
      <c r="C24" s="56" t="s">
        <v>14</v>
      </c>
      <c r="D24" s="42"/>
    </row>
    <row r="25" spans="1:4" s="57" customFormat="1" x14ac:dyDescent="0.25">
      <c r="A25" s="181"/>
      <c r="B25" s="183"/>
      <c r="C25" s="56" t="s">
        <v>15</v>
      </c>
      <c r="D25" s="42"/>
    </row>
    <row r="26" spans="1:4" s="57" customFormat="1" x14ac:dyDescent="0.25">
      <c r="A26" s="181"/>
      <c r="B26" s="183"/>
      <c r="C26" s="56" t="s">
        <v>16</v>
      </c>
      <c r="D26" s="42"/>
    </row>
    <row r="27" spans="1:4" s="57" customFormat="1" ht="29.45" customHeight="1" x14ac:dyDescent="0.25">
      <c r="A27" s="182"/>
      <c r="B27" s="183"/>
      <c r="C27" s="56" t="s">
        <v>17</v>
      </c>
      <c r="D27" s="42"/>
    </row>
    <row r="28" spans="1:4" s="57" customFormat="1" x14ac:dyDescent="0.25">
      <c r="A28" s="180" t="s">
        <v>379</v>
      </c>
      <c r="B28" s="183" t="s">
        <v>41</v>
      </c>
      <c r="C28" s="56" t="s">
        <v>12</v>
      </c>
      <c r="D28" s="42"/>
    </row>
    <row r="29" spans="1:4" s="57" customFormat="1" x14ac:dyDescent="0.25">
      <c r="A29" s="181"/>
      <c r="B29" s="183"/>
      <c r="C29" s="56" t="s">
        <v>13</v>
      </c>
      <c r="D29" s="42"/>
    </row>
    <row r="30" spans="1:4" s="57" customFormat="1" x14ac:dyDescent="0.25">
      <c r="A30" s="181"/>
      <c r="B30" s="183"/>
      <c r="C30" s="56" t="s">
        <v>14</v>
      </c>
      <c r="D30" s="42"/>
    </row>
    <row r="31" spans="1:4" s="57" customFormat="1" x14ac:dyDescent="0.25">
      <c r="A31" s="181"/>
      <c r="B31" s="183"/>
      <c r="C31" s="56" t="s">
        <v>15</v>
      </c>
      <c r="D31" s="42"/>
    </row>
    <row r="32" spans="1:4" s="57" customFormat="1" x14ac:dyDescent="0.25">
      <c r="A32" s="181"/>
      <c r="B32" s="183"/>
      <c r="C32" s="56" t="s">
        <v>16</v>
      </c>
      <c r="D32" s="42"/>
    </row>
    <row r="33" spans="1:4" s="57" customFormat="1" ht="29.45" customHeight="1" x14ac:dyDescent="0.25">
      <c r="A33" s="182"/>
      <c r="B33" s="183"/>
      <c r="C33" s="56" t="s">
        <v>17</v>
      </c>
      <c r="D33" s="42"/>
    </row>
    <row r="34" spans="1:4" s="57" customFormat="1" x14ac:dyDescent="0.25">
      <c r="A34" s="180" t="s">
        <v>380</v>
      </c>
      <c r="B34" s="183" t="s">
        <v>41</v>
      </c>
      <c r="C34" s="56" t="s">
        <v>12</v>
      </c>
      <c r="D34" s="42"/>
    </row>
    <row r="35" spans="1:4" s="57" customFormat="1" x14ac:dyDescent="0.25">
      <c r="A35" s="181"/>
      <c r="B35" s="183"/>
      <c r="C35" s="56" t="s">
        <v>13</v>
      </c>
      <c r="D35" s="42"/>
    </row>
    <row r="36" spans="1:4" s="57" customFormat="1" x14ac:dyDescent="0.25">
      <c r="A36" s="181"/>
      <c r="B36" s="183"/>
      <c r="C36" s="56" t="s">
        <v>14</v>
      </c>
      <c r="D36" s="42"/>
    </row>
    <row r="37" spans="1:4" s="57" customFormat="1" x14ac:dyDescent="0.25">
      <c r="A37" s="181"/>
      <c r="B37" s="183"/>
      <c r="C37" s="56" t="s">
        <v>15</v>
      </c>
      <c r="D37" s="42"/>
    </row>
    <row r="38" spans="1:4" s="57" customFormat="1" x14ac:dyDescent="0.25">
      <c r="A38" s="181"/>
      <c r="B38" s="183"/>
      <c r="C38" s="56" t="s">
        <v>16</v>
      </c>
      <c r="D38" s="42"/>
    </row>
    <row r="39" spans="1:4" s="57" customFormat="1" ht="29.45" customHeight="1" x14ac:dyDescent="0.25">
      <c r="A39" s="182"/>
      <c r="B39" s="183"/>
      <c r="C39" s="56" t="s">
        <v>17</v>
      </c>
      <c r="D39" s="42"/>
    </row>
    <row r="40" spans="1:4" s="57" customFormat="1" x14ac:dyDescent="0.25">
      <c r="A40" s="180" t="s">
        <v>381</v>
      </c>
      <c r="B40" s="183" t="s">
        <v>41</v>
      </c>
      <c r="C40" s="56" t="s">
        <v>12</v>
      </c>
      <c r="D40" s="42"/>
    </row>
    <row r="41" spans="1:4" s="57" customFormat="1" x14ac:dyDescent="0.25">
      <c r="A41" s="181"/>
      <c r="B41" s="183"/>
      <c r="C41" s="56" t="s">
        <v>13</v>
      </c>
      <c r="D41" s="42"/>
    </row>
    <row r="42" spans="1:4" s="57" customFormat="1" x14ac:dyDescent="0.25">
      <c r="A42" s="181"/>
      <c r="B42" s="183"/>
      <c r="C42" s="56" t="s">
        <v>14</v>
      </c>
      <c r="D42" s="42"/>
    </row>
    <row r="43" spans="1:4" s="57" customFormat="1" x14ac:dyDescent="0.25">
      <c r="A43" s="181"/>
      <c r="B43" s="183"/>
      <c r="C43" s="56" t="s">
        <v>15</v>
      </c>
      <c r="D43" s="42"/>
    </row>
    <row r="44" spans="1:4" s="57" customFormat="1" x14ac:dyDescent="0.25">
      <c r="A44" s="181"/>
      <c r="B44" s="183"/>
      <c r="C44" s="56" t="s">
        <v>16</v>
      </c>
      <c r="D44" s="42"/>
    </row>
    <row r="45" spans="1:4" s="57" customFormat="1" ht="28.9" customHeight="1" x14ac:dyDescent="0.25">
      <c r="A45" s="182"/>
      <c r="B45" s="183"/>
      <c r="C45" s="56" t="s">
        <v>17</v>
      </c>
      <c r="D45" s="42"/>
    </row>
    <row r="46" spans="1:4" x14ac:dyDescent="0.25">
      <c r="A46" s="4" t="s">
        <v>18</v>
      </c>
      <c r="B46" s="179" t="s">
        <v>19</v>
      </c>
      <c r="C46" s="179"/>
      <c r="D46" s="179"/>
    </row>
    <row r="47" spans="1:4" x14ac:dyDescent="0.25">
      <c r="A47" s="7" t="s">
        <v>20</v>
      </c>
      <c r="B47" s="184" t="s">
        <v>21</v>
      </c>
      <c r="C47" s="184"/>
      <c r="D47" s="184"/>
    </row>
    <row r="48" spans="1:4" ht="69.599999999999994" customHeight="1" x14ac:dyDescent="0.25">
      <c r="A48" s="6" t="s">
        <v>22</v>
      </c>
      <c r="B48" s="6" t="s">
        <v>23</v>
      </c>
      <c r="C48" s="177"/>
      <c r="D48" s="177"/>
    </row>
    <row r="49" spans="1:4" ht="72" customHeight="1" x14ac:dyDescent="0.25">
      <c r="A49" s="6" t="s">
        <v>24</v>
      </c>
      <c r="B49" s="6" t="s">
        <v>25</v>
      </c>
      <c r="C49" s="177"/>
      <c r="D49" s="177"/>
    </row>
    <row r="50" spans="1:4" ht="72" customHeight="1" x14ac:dyDescent="0.25">
      <c r="A50" s="6" t="s">
        <v>26</v>
      </c>
      <c r="B50" s="6" t="s">
        <v>27</v>
      </c>
      <c r="C50" s="177"/>
      <c r="D50" s="177"/>
    </row>
    <row r="51" spans="1:4" ht="73.900000000000006" customHeight="1" x14ac:dyDescent="0.25">
      <c r="A51" s="6" t="s">
        <v>28</v>
      </c>
      <c r="B51" s="6" t="s">
        <v>29</v>
      </c>
      <c r="C51" s="177"/>
      <c r="D51" s="177"/>
    </row>
    <row r="52" spans="1:4" x14ac:dyDescent="0.25">
      <c r="A52" s="173" t="s">
        <v>30</v>
      </c>
      <c r="B52" s="173" t="s">
        <v>31</v>
      </c>
      <c r="C52" s="185" t="s">
        <v>347</v>
      </c>
      <c r="D52" s="185"/>
    </row>
    <row r="53" spans="1:4" ht="40.15" customHeight="1" x14ac:dyDescent="0.25">
      <c r="A53" s="173"/>
      <c r="B53" s="173"/>
      <c r="C53" s="186" t="s">
        <v>133</v>
      </c>
      <c r="D53" s="186"/>
    </row>
    <row r="54" spans="1:4" ht="55.15" customHeight="1" x14ac:dyDescent="0.25">
      <c r="A54" s="173"/>
      <c r="B54" s="173"/>
      <c r="C54" s="177" t="s">
        <v>342</v>
      </c>
      <c r="D54" s="177"/>
    </row>
    <row r="55" spans="1:4" x14ac:dyDescent="0.25">
      <c r="A55" s="4" t="s">
        <v>32</v>
      </c>
      <c r="B55" s="179" t="s">
        <v>33</v>
      </c>
      <c r="C55" s="179"/>
      <c r="D55" s="179"/>
    </row>
    <row r="56" spans="1:4" x14ac:dyDescent="0.25">
      <c r="A56" s="173" t="s">
        <v>34</v>
      </c>
      <c r="B56" s="173" t="s">
        <v>35</v>
      </c>
      <c r="C56" s="185" t="s">
        <v>347</v>
      </c>
      <c r="D56" s="185"/>
    </row>
    <row r="57" spans="1:4" ht="39.6" customHeight="1" x14ac:dyDescent="0.25">
      <c r="A57" s="173"/>
      <c r="B57" s="173"/>
      <c r="C57" s="186" t="s">
        <v>343</v>
      </c>
      <c r="D57" s="186"/>
    </row>
    <row r="58" spans="1:4" ht="28.15" customHeight="1" x14ac:dyDescent="0.25">
      <c r="A58" s="6" t="s">
        <v>36</v>
      </c>
      <c r="B58" s="6" t="s">
        <v>37</v>
      </c>
      <c r="C58" s="177" t="s">
        <v>347</v>
      </c>
      <c r="D58" s="177"/>
    </row>
    <row r="59" spans="1:4" ht="15" customHeight="1" x14ac:dyDescent="0.25">
      <c r="A59" s="152" t="s">
        <v>38</v>
      </c>
      <c r="B59" s="170" t="s">
        <v>382</v>
      </c>
      <c r="C59" s="171"/>
      <c r="D59" s="172"/>
    </row>
    <row r="60" spans="1:4" x14ac:dyDescent="0.25">
      <c r="A60" s="173" t="s">
        <v>694</v>
      </c>
      <c r="B60" s="173" t="s">
        <v>695</v>
      </c>
      <c r="C60" s="168" t="s">
        <v>347</v>
      </c>
      <c r="D60" s="169"/>
    </row>
    <row r="61" spans="1:4" ht="14.45" customHeight="1" x14ac:dyDescent="0.25">
      <c r="A61" s="173"/>
      <c r="B61" s="173"/>
      <c r="C61" s="187" t="s">
        <v>39</v>
      </c>
      <c r="D61" s="187"/>
    </row>
    <row r="62" spans="1:4" ht="14.45" customHeight="1" x14ac:dyDescent="0.25">
      <c r="A62" s="173"/>
      <c r="B62" s="173"/>
      <c r="C62" s="69" t="s">
        <v>133</v>
      </c>
      <c r="D62" s="6" t="s">
        <v>376</v>
      </c>
    </row>
    <row r="63" spans="1:4" ht="14.45" customHeight="1" x14ac:dyDescent="0.25">
      <c r="A63" s="173"/>
      <c r="B63" s="173"/>
      <c r="C63" s="69" t="s">
        <v>133</v>
      </c>
      <c r="D63" s="6" t="s">
        <v>377</v>
      </c>
    </row>
    <row r="64" spans="1:4" ht="14.45" customHeight="1" x14ac:dyDescent="0.25">
      <c r="A64" s="190" t="s">
        <v>702</v>
      </c>
      <c r="B64" s="173" t="s">
        <v>703</v>
      </c>
      <c r="C64" s="168" t="s">
        <v>347</v>
      </c>
      <c r="D64" s="169"/>
    </row>
    <row r="65" spans="1:4" ht="14.45" customHeight="1" x14ac:dyDescent="0.25">
      <c r="A65" s="190"/>
      <c r="B65" s="173"/>
      <c r="C65" s="187" t="s">
        <v>696</v>
      </c>
      <c r="D65" s="187"/>
    </row>
    <row r="66" spans="1:4" ht="14.45" customHeight="1" x14ac:dyDescent="0.25">
      <c r="A66" s="190"/>
      <c r="B66" s="173"/>
      <c r="C66" s="188" t="s">
        <v>697</v>
      </c>
      <c r="D66" s="189"/>
    </row>
    <row r="67" spans="1:4" ht="14.45" customHeight="1" x14ac:dyDescent="0.25">
      <c r="A67" s="190"/>
      <c r="B67" s="173"/>
      <c r="C67" s="156" t="s">
        <v>133</v>
      </c>
      <c r="D67" s="153" t="s">
        <v>376</v>
      </c>
    </row>
    <row r="68" spans="1:4" ht="14.45" customHeight="1" x14ac:dyDescent="0.25">
      <c r="A68" s="190"/>
      <c r="B68" s="173"/>
      <c r="C68" s="156" t="s">
        <v>133</v>
      </c>
      <c r="D68" s="153" t="s">
        <v>377</v>
      </c>
    </row>
    <row r="69" spans="1:4" ht="14.45" customHeight="1" x14ac:dyDescent="0.25">
      <c r="A69" s="190"/>
      <c r="B69" s="173"/>
      <c r="C69" s="188" t="s">
        <v>698</v>
      </c>
      <c r="D69" s="189"/>
    </row>
    <row r="70" spans="1:4" ht="14.45" customHeight="1" x14ac:dyDescent="0.25">
      <c r="A70" s="190"/>
      <c r="B70" s="173"/>
      <c r="C70" s="155" t="s">
        <v>699</v>
      </c>
      <c r="D70" s="156" t="s">
        <v>133</v>
      </c>
    </row>
    <row r="71" spans="1:4" ht="14.45" customHeight="1" x14ac:dyDescent="0.25">
      <c r="A71" s="190"/>
      <c r="B71" s="173"/>
      <c r="C71" s="156" t="s">
        <v>133</v>
      </c>
      <c r="D71" s="153" t="s">
        <v>376</v>
      </c>
    </row>
    <row r="72" spans="1:4" ht="14.45" customHeight="1" x14ac:dyDescent="0.25">
      <c r="A72" s="190"/>
      <c r="B72" s="173"/>
      <c r="C72" s="156" t="s">
        <v>133</v>
      </c>
      <c r="D72" s="153" t="s">
        <v>377</v>
      </c>
    </row>
    <row r="73" spans="1:4" ht="14.45" customHeight="1" x14ac:dyDescent="0.25">
      <c r="A73" s="190"/>
      <c r="B73" s="173"/>
      <c r="C73" s="188" t="s">
        <v>700</v>
      </c>
      <c r="D73" s="189"/>
    </row>
    <row r="74" spans="1:4" ht="14.45" customHeight="1" x14ac:dyDescent="0.25">
      <c r="A74" s="190"/>
      <c r="B74" s="173"/>
      <c r="C74" s="155" t="s">
        <v>699</v>
      </c>
      <c r="D74" s="156" t="s">
        <v>133</v>
      </c>
    </row>
    <row r="75" spans="1:4" ht="14.45" customHeight="1" x14ac:dyDescent="0.25">
      <c r="A75" s="190"/>
      <c r="B75" s="173"/>
      <c r="C75" s="156" t="s">
        <v>133</v>
      </c>
      <c r="D75" s="153" t="s">
        <v>376</v>
      </c>
    </row>
    <row r="76" spans="1:4" ht="14.45" customHeight="1" x14ac:dyDescent="0.25">
      <c r="A76" s="190"/>
      <c r="B76" s="173"/>
      <c r="C76" s="156" t="s">
        <v>133</v>
      </c>
      <c r="D76" s="153" t="s">
        <v>377</v>
      </c>
    </row>
    <row r="77" spans="1:4" ht="14.45" customHeight="1" x14ac:dyDescent="0.25">
      <c r="A77" s="190"/>
      <c r="B77" s="173"/>
      <c r="C77" s="188" t="s">
        <v>701</v>
      </c>
      <c r="D77" s="189"/>
    </row>
    <row r="78" spans="1:4" ht="14.45" customHeight="1" x14ac:dyDescent="0.25">
      <c r="A78" s="190"/>
      <c r="B78" s="173"/>
      <c r="C78" s="155" t="s">
        <v>699</v>
      </c>
      <c r="D78" s="156" t="s">
        <v>133</v>
      </c>
    </row>
    <row r="79" spans="1:4" ht="14.45" customHeight="1" x14ac:dyDescent="0.25">
      <c r="A79" s="190"/>
      <c r="B79" s="173"/>
      <c r="C79" s="156" t="s">
        <v>133</v>
      </c>
      <c r="D79" s="153" t="s">
        <v>376</v>
      </c>
    </row>
    <row r="80" spans="1:4" ht="14.45" customHeight="1" x14ac:dyDescent="0.25">
      <c r="A80" s="190"/>
      <c r="B80" s="173"/>
      <c r="C80" s="156" t="s">
        <v>133</v>
      </c>
      <c r="D80" s="153" t="s">
        <v>377</v>
      </c>
    </row>
    <row r="81" spans="1:4" ht="14.45" customHeight="1" x14ac:dyDescent="0.25">
      <c r="A81" s="157" t="s">
        <v>704</v>
      </c>
      <c r="B81" s="191" t="s">
        <v>705</v>
      </c>
      <c r="C81" s="191"/>
      <c r="D81" s="191"/>
    </row>
    <row r="82" spans="1:4" ht="15.75" customHeight="1" x14ac:dyDescent="0.25">
      <c r="A82" s="165" t="s">
        <v>712</v>
      </c>
      <c r="B82" s="165" t="s">
        <v>695</v>
      </c>
      <c r="C82" s="160"/>
      <c r="D82" s="160"/>
    </row>
    <row r="83" spans="1:4" ht="15" customHeight="1" x14ac:dyDescent="0.25">
      <c r="A83" s="166"/>
      <c r="B83" s="166"/>
      <c r="C83" s="160"/>
      <c r="D83" s="160"/>
    </row>
    <row r="84" spans="1:4" ht="14.45" customHeight="1" x14ac:dyDescent="0.25">
      <c r="A84" s="166"/>
      <c r="B84" s="166"/>
      <c r="C84" s="161" t="s">
        <v>706</v>
      </c>
      <c r="D84" s="161"/>
    </row>
    <row r="85" spans="1:4" ht="14.45" customHeight="1" x14ac:dyDescent="0.25">
      <c r="A85" s="166"/>
      <c r="B85" s="166"/>
      <c r="C85" s="168" t="s">
        <v>707</v>
      </c>
      <c r="D85" s="169"/>
    </row>
    <row r="86" spans="1:4" ht="14.45" customHeight="1" x14ac:dyDescent="0.25">
      <c r="A86" s="166"/>
      <c r="B86" s="166"/>
      <c r="C86" s="168" t="s">
        <v>708</v>
      </c>
      <c r="D86" s="169"/>
    </row>
    <row r="87" spans="1:4" ht="14.45" customHeight="1" x14ac:dyDescent="0.25">
      <c r="A87" s="166"/>
      <c r="B87" s="166"/>
      <c r="C87" s="168" t="s">
        <v>709</v>
      </c>
      <c r="D87" s="169"/>
    </row>
    <row r="88" spans="1:4" ht="14.45" customHeight="1" x14ac:dyDescent="0.25">
      <c r="A88" s="166"/>
      <c r="B88" s="166"/>
      <c r="C88" s="168" t="s">
        <v>710</v>
      </c>
      <c r="D88" s="169"/>
    </row>
    <row r="89" spans="1:4" ht="14.45" customHeight="1" x14ac:dyDescent="0.25">
      <c r="A89" s="167"/>
      <c r="B89" s="167"/>
      <c r="C89" s="168" t="s">
        <v>711</v>
      </c>
      <c r="D89" s="169"/>
    </row>
    <row r="90" spans="1:4" ht="21" customHeight="1" x14ac:dyDescent="0.25">
      <c r="A90" s="162" t="s">
        <v>717</v>
      </c>
      <c r="B90" s="165" t="s">
        <v>718</v>
      </c>
      <c r="C90" s="160"/>
      <c r="D90" s="160"/>
    </row>
    <row r="91" spans="1:4" ht="20.25" customHeight="1" x14ac:dyDescent="0.25">
      <c r="A91" s="163"/>
      <c r="B91" s="166"/>
      <c r="C91" s="160"/>
      <c r="D91" s="160"/>
    </row>
    <row r="92" spans="1:4" ht="14.45" customHeight="1" x14ac:dyDescent="0.25">
      <c r="A92" s="163"/>
      <c r="B92" s="166"/>
      <c r="C92" s="161" t="s">
        <v>706</v>
      </c>
      <c r="D92" s="161"/>
    </row>
    <row r="93" spans="1:4" ht="14.45" customHeight="1" x14ac:dyDescent="0.25">
      <c r="A93" s="163"/>
      <c r="B93" s="166"/>
      <c r="C93" s="168" t="s">
        <v>707</v>
      </c>
      <c r="D93" s="169"/>
    </row>
    <row r="94" spans="1:4" ht="14.45" customHeight="1" x14ac:dyDescent="0.25">
      <c r="A94" s="163"/>
      <c r="B94" s="166"/>
      <c r="C94" s="168" t="s">
        <v>708</v>
      </c>
      <c r="D94" s="169"/>
    </row>
    <row r="95" spans="1:4" ht="14.45" customHeight="1" x14ac:dyDescent="0.25">
      <c r="A95" s="163"/>
      <c r="B95" s="166"/>
      <c r="C95" s="168" t="s">
        <v>713</v>
      </c>
      <c r="D95" s="169"/>
    </row>
    <row r="96" spans="1:4" ht="14.45" customHeight="1" x14ac:dyDescent="0.25">
      <c r="A96" s="163"/>
      <c r="B96" s="166"/>
      <c r="C96" s="168" t="s">
        <v>714</v>
      </c>
      <c r="D96" s="169"/>
    </row>
    <row r="97" spans="1:4" ht="14.45" customHeight="1" x14ac:dyDescent="0.25">
      <c r="A97" s="163"/>
      <c r="B97" s="166"/>
      <c r="C97" s="168" t="s">
        <v>715</v>
      </c>
      <c r="D97" s="169"/>
    </row>
    <row r="98" spans="1:4" ht="14.45" customHeight="1" x14ac:dyDescent="0.25">
      <c r="A98" s="164"/>
      <c r="B98" s="167"/>
      <c r="C98" s="168" t="s">
        <v>716</v>
      </c>
      <c r="D98" s="169"/>
    </row>
    <row r="99" spans="1:4" x14ac:dyDescent="0.25">
      <c r="A99" s="4" t="s">
        <v>171</v>
      </c>
      <c r="B99" s="179" t="s">
        <v>603</v>
      </c>
      <c r="C99" s="179"/>
      <c r="D99" s="179"/>
    </row>
    <row r="100" spans="1:4" x14ac:dyDescent="0.25">
      <c r="A100" s="180" t="s">
        <v>615</v>
      </c>
      <c r="B100" s="180" t="s">
        <v>616</v>
      </c>
      <c r="C100" s="106">
        <v>44592</v>
      </c>
      <c r="D100" s="104" t="s">
        <v>604</v>
      </c>
    </row>
    <row r="101" spans="1:4" x14ac:dyDescent="0.25">
      <c r="A101" s="181"/>
      <c r="B101" s="181"/>
      <c r="C101" s="105"/>
      <c r="D101" s="104" t="s">
        <v>605</v>
      </c>
    </row>
    <row r="102" spans="1:4" x14ac:dyDescent="0.25">
      <c r="A102" s="182"/>
      <c r="B102" s="182"/>
      <c r="C102" s="105"/>
      <c r="D102" s="104" t="s">
        <v>606</v>
      </c>
    </row>
    <row r="109" spans="1:4" x14ac:dyDescent="0.25">
      <c r="C109" s="107"/>
    </row>
  </sheetData>
  <mergeCells count="79">
    <mergeCell ref="B99:D99"/>
    <mergeCell ref="B100:B102"/>
    <mergeCell ref="A100:A102"/>
    <mergeCell ref="C61:D61"/>
    <mergeCell ref="C64:D64"/>
    <mergeCell ref="C65:D65"/>
    <mergeCell ref="C66:D66"/>
    <mergeCell ref="C69:D69"/>
    <mergeCell ref="C73:D73"/>
    <mergeCell ref="C77:D77"/>
    <mergeCell ref="A64:A80"/>
    <mergeCell ref="B64:B80"/>
    <mergeCell ref="C98:D98"/>
    <mergeCell ref="B81:D81"/>
    <mergeCell ref="C82:D82"/>
    <mergeCell ref="C83:D83"/>
    <mergeCell ref="C58:D58"/>
    <mergeCell ref="C51:D51"/>
    <mergeCell ref="A52:A54"/>
    <mergeCell ref="B52:B54"/>
    <mergeCell ref="C52:D52"/>
    <mergeCell ref="C57:D57"/>
    <mergeCell ref="C53:D53"/>
    <mergeCell ref="C54:D54"/>
    <mergeCell ref="B55:D55"/>
    <mergeCell ref="A56:A57"/>
    <mergeCell ref="B56:B57"/>
    <mergeCell ref="C56:D56"/>
    <mergeCell ref="A22:A27"/>
    <mergeCell ref="B22:B27"/>
    <mergeCell ref="C49:D49"/>
    <mergeCell ref="C50:D50"/>
    <mergeCell ref="B46:D46"/>
    <mergeCell ref="B47:D47"/>
    <mergeCell ref="C48:D48"/>
    <mergeCell ref="A40:A45"/>
    <mergeCell ref="B40:B45"/>
    <mergeCell ref="A28:A33"/>
    <mergeCell ref="B28:B33"/>
    <mergeCell ref="A34:A39"/>
    <mergeCell ref="B34:B39"/>
    <mergeCell ref="C16:D16"/>
    <mergeCell ref="A19:A21"/>
    <mergeCell ref="B19:B21"/>
    <mergeCell ref="C19:D19"/>
    <mergeCell ref="C20:D20"/>
    <mergeCell ref="C21:D21"/>
    <mergeCell ref="A82:A89"/>
    <mergeCell ref="B82:B89"/>
    <mergeCell ref="C90:D90"/>
    <mergeCell ref="B1:D1"/>
    <mergeCell ref="C60:D60"/>
    <mergeCell ref="B59:D59"/>
    <mergeCell ref="A60:A63"/>
    <mergeCell ref="B60:B63"/>
    <mergeCell ref="A9:D9"/>
    <mergeCell ref="A7:D7"/>
    <mergeCell ref="A5:D5"/>
    <mergeCell ref="A11:D11"/>
    <mergeCell ref="C17:D17"/>
    <mergeCell ref="C18:D18"/>
    <mergeCell ref="B14:D14"/>
    <mergeCell ref="B15:D15"/>
    <mergeCell ref="C3:D3"/>
    <mergeCell ref="C91:D91"/>
    <mergeCell ref="C92:D92"/>
    <mergeCell ref="A90:A98"/>
    <mergeCell ref="B90:B98"/>
    <mergeCell ref="C86:D86"/>
    <mergeCell ref="C87:D87"/>
    <mergeCell ref="C88:D88"/>
    <mergeCell ref="C89:D89"/>
    <mergeCell ref="C93:D93"/>
    <mergeCell ref="C94:D94"/>
    <mergeCell ref="C95:D95"/>
    <mergeCell ref="C96:D96"/>
    <mergeCell ref="C97:D97"/>
    <mergeCell ref="C84:D84"/>
    <mergeCell ref="C85:D85"/>
  </mergeCells>
  <dataValidations count="2">
    <dataValidation type="date" operator="greaterThan" allowBlank="1" showInputMessage="1" showErrorMessage="1" error="Įveskite datą formatu yyyy-mm-dd. Ji turi būti didesnė už galutinę paraiškos pateikimo datą." sqref="C101" xr:uid="{00000000-0002-0000-0000-000000000000}">
      <formula1>C100</formula1>
    </dataValidation>
    <dataValidation type="date" operator="greaterThan" allowBlank="1" showInputMessage="1" showErrorMessage="1" error="Įveskite datą formatu yyyy-mm-dd. Ji turi būti didesnė už verslo plano įgyvendinimo pradžios datą." sqref="C102" xr:uid="{00000000-0002-0000-0000-000001000000}">
      <formula1>C101</formula1>
    </dataValidation>
  </dataValidations>
  <printOptions horizontalCentered="1"/>
  <pageMargins left="1.1811023622047245" right="0.39370078740157483" top="0.78740157480314965" bottom="0.78740157480314965" header="0.31496062992125984" footer="0.31496062992125984"/>
  <pageSetup paperSize="9" scale="73"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17</xdr:row>
                    <xdr:rowOff>161925</xdr:rowOff>
                  </from>
                  <to>
                    <xdr:col>3</xdr:col>
                    <xdr:colOff>1304925</xdr:colOff>
                    <xdr:row>19</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18</xdr:row>
                    <xdr:rowOff>171450</xdr:rowOff>
                  </from>
                  <to>
                    <xdr:col>3</xdr:col>
                    <xdr:colOff>1409700</xdr:colOff>
                    <xdr:row>20</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19</xdr:row>
                    <xdr:rowOff>171450</xdr:rowOff>
                  </from>
                  <to>
                    <xdr:col>3</xdr:col>
                    <xdr:colOff>952500</xdr:colOff>
                    <xdr:row>21</xdr:row>
                    <xdr:rowOff>19050</xdr:rowOff>
                  </to>
                </anchor>
              </controlPr>
            </control>
          </mc:Choice>
        </mc:AlternateContent>
        <mc:AlternateContent xmlns:mc="http://schemas.openxmlformats.org/markup-compatibility/2006">
          <mc:Choice Requires="x14">
            <control shapeId="1071" r:id="rId7" name="Check Box 47">
              <controlPr locked="0" defaultSize="0" autoFill="0" autoLine="0" autoPict="0" altText=" – negavęs ES ir valstybės paramos per paskutnius trejus mokestinius metus;">
                <anchor moveWithCells="1">
                  <from>
                    <xdr:col>2</xdr:col>
                    <xdr:colOff>104775</xdr:colOff>
                    <xdr:row>80</xdr:row>
                    <xdr:rowOff>161925</xdr:rowOff>
                  </from>
                  <to>
                    <xdr:col>4</xdr:col>
                    <xdr:colOff>38100</xdr:colOff>
                    <xdr:row>82</xdr:row>
                    <xdr:rowOff>0</xdr:rowOff>
                  </to>
                </anchor>
              </controlPr>
            </control>
          </mc:Choice>
        </mc:AlternateContent>
        <mc:AlternateContent xmlns:mc="http://schemas.openxmlformats.org/markup-compatibility/2006">
          <mc:Choice Requires="x14">
            <control shapeId="1072" r:id="rId8" name="Check Box 48">
              <controlPr locked="0" defaultSize="0" autoFill="0" autoLine="0" autoPict="0">
                <anchor moveWithCells="1">
                  <from>
                    <xdr:col>2</xdr:col>
                    <xdr:colOff>114300</xdr:colOff>
                    <xdr:row>81</xdr:row>
                    <xdr:rowOff>171450</xdr:rowOff>
                  </from>
                  <to>
                    <xdr:col>3</xdr:col>
                    <xdr:colOff>2962275</xdr:colOff>
                    <xdr:row>82</xdr:row>
                    <xdr:rowOff>152400</xdr:rowOff>
                  </to>
                </anchor>
              </controlPr>
            </control>
          </mc:Choice>
        </mc:AlternateContent>
        <mc:AlternateContent xmlns:mc="http://schemas.openxmlformats.org/markup-compatibility/2006">
          <mc:Choice Requires="x14">
            <control shapeId="1074" r:id="rId9" name="Check Box 50">
              <controlPr locked="0" defaultSize="0" autoFill="0" autoLine="0" autoPict="0" altText=" – negavęs ES ir valstybės paramos per paskutnius trejus mokestinius metus;">
                <anchor moveWithCells="1">
                  <from>
                    <xdr:col>2</xdr:col>
                    <xdr:colOff>57150</xdr:colOff>
                    <xdr:row>89</xdr:row>
                    <xdr:rowOff>0</xdr:rowOff>
                  </from>
                  <to>
                    <xdr:col>3</xdr:col>
                    <xdr:colOff>3009900</xdr:colOff>
                    <xdr:row>89</xdr:row>
                    <xdr:rowOff>228600</xdr:rowOff>
                  </to>
                </anchor>
              </controlPr>
            </control>
          </mc:Choice>
        </mc:AlternateContent>
        <mc:AlternateContent xmlns:mc="http://schemas.openxmlformats.org/markup-compatibility/2006">
          <mc:Choice Requires="x14">
            <control shapeId="1075" r:id="rId10" name="Check Box 51">
              <controlPr locked="0" defaultSize="0" autoFill="0" autoLine="0" autoPict="0">
                <anchor moveWithCells="1">
                  <from>
                    <xdr:col>2</xdr:col>
                    <xdr:colOff>47625</xdr:colOff>
                    <xdr:row>90</xdr:row>
                    <xdr:rowOff>0</xdr:rowOff>
                  </from>
                  <to>
                    <xdr:col>3</xdr:col>
                    <xdr:colOff>2895600</xdr:colOff>
                    <xdr:row>90</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Konstantos!$A$2:$A$5</xm:f>
          </x14:formula1>
          <xm:sqref>C16:D16</xm:sqref>
        </x14:dataValidation>
        <x14:dataValidation type="list" allowBlank="1" showInputMessage="1" showErrorMessage="1" xr:uid="{00000000-0002-0000-0000-000003000000}">
          <x14:formula1>
            <xm:f>Konstantos!$A$8:$A$10</xm:f>
          </x14:formula1>
          <xm:sqref>C17:D17</xm:sqref>
        </x14:dataValidation>
        <x14:dataValidation type="list" allowBlank="1" showInputMessage="1" showErrorMessage="1" xr:uid="{00000000-0002-0000-0000-000004000000}">
          <x14:formula1>
            <xm:f>Konstantos!$A$24:$A$31</xm:f>
          </x14:formula1>
          <xm:sqref>C52:D52</xm:sqref>
        </x14:dataValidation>
        <x14:dataValidation type="list" allowBlank="1" showInputMessage="1" showErrorMessage="1" xr:uid="{00000000-0002-0000-0000-000005000000}">
          <x14:formula1>
            <xm:f>Konstantos!$A$34:$A$41</xm:f>
          </x14:formula1>
          <xm:sqref>C56:D56</xm:sqref>
        </x14:dataValidation>
        <x14:dataValidation type="list" allowBlank="1" showInputMessage="1" showErrorMessage="1" xr:uid="{00000000-0002-0000-0000-000006000000}">
          <x14:formula1>
            <xm:f>Konstantos!$A$49:$A$52</xm:f>
          </x14:formula1>
          <xm:sqref>C60 C64</xm:sqref>
        </x14:dataValidation>
        <x14:dataValidation type="list" allowBlank="1" showInputMessage="1" showErrorMessage="1" xr:uid="{00000000-0002-0000-0000-000007000000}">
          <x14:formula1>
            <xm:f>Konstantos!$A$44:$A$46</xm:f>
          </x14:formula1>
          <xm:sqref>C58:D58</xm:sqref>
        </x14:dataValidation>
        <x14:dataValidation type="list" allowBlank="1" showInputMessage="1" showErrorMessage="1" xr:uid="{00000000-0002-0000-0000-000008000000}">
          <x14:formula1>
            <xm:f>Konstantos!$A$13:$A$15</xm:f>
          </x14:formula1>
          <xm:sqref>C18:D18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workbookViewId="0">
      <selection activeCell="E19" sqref="E19"/>
    </sheetView>
  </sheetViews>
  <sheetFormatPr defaultColWidth="8.85546875" defaultRowHeight="15" x14ac:dyDescent="0.25"/>
  <cols>
    <col min="1" max="1" width="7.85546875" style="10" customWidth="1"/>
    <col min="2" max="2" width="28.7109375" style="10" customWidth="1"/>
    <col min="3" max="3" width="45.5703125" style="10" customWidth="1"/>
    <col min="4" max="4" width="52.7109375" style="10" customWidth="1"/>
    <col min="5" max="16384" width="8.85546875" style="11"/>
  </cols>
  <sheetData>
    <row r="1" spans="1:4" x14ac:dyDescent="0.25">
      <c r="A1" s="4" t="s">
        <v>42</v>
      </c>
      <c r="B1" s="179" t="s">
        <v>43</v>
      </c>
      <c r="C1" s="179"/>
      <c r="D1" s="179"/>
    </row>
    <row r="2" spans="1:4" s="12" customFormat="1" ht="30" x14ac:dyDescent="0.25">
      <c r="A2" s="8" t="s">
        <v>48</v>
      </c>
      <c r="B2" s="8" t="s">
        <v>49</v>
      </c>
      <c r="C2" s="8" t="s">
        <v>50</v>
      </c>
      <c r="D2" s="8" t="s">
        <v>51</v>
      </c>
    </row>
    <row r="3" spans="1:4" x14ac:dyDescent="0.25">
      <c r="A3" s="7" t="s">
        <v>52</v>
      </c>
      <c r="B3" s="184" t="s">
        <v>53</v>
      </c>
      <c r="C3" s="184"/>
      <c r="D3" s="184"/>
    </row>
    <row r="4" spans="1:4" x14ac:dyDescent="0.25">
      <c r="A4" s="154" t="s">
        <v>54</v>
      </c>
      <c r="B4" s="192" t="s">
        <v>721</v>
      </c>
      <c r="C4" s="193"/>
      <c r="D4" s="194"/>
    </row>
    <row r="5" spans="1:4" x14ac:dyDescent="0.25">
      <c r="A5" s="6" t="s">
        <v>719</v>
      </c>
      <c r="B5" s="6" t="s">
        <v>55</v>
      </c>
      <c r="C5" s="63"/>
      <c r="D5" s="42"/>
    </row>
    <row r="6" spans="1:4" ht="60" customHeight="1" x14ac:dyDescent="0.25">
      <c r="A6" s="6" t="s">
        <v>720</v>
      </c>
      <c r="B6" s="6" t="s">
        <v>57</v>
      </c>
      <c r="C6" s="42"/>
      <c r="D6" s="42"/>
    </row>
    <row r="7" spans="1:4" ht="65.45" customHeight="1" x14ac:dyDescent="0.25">
      <c r="A7" s="6" t="s">
        <v>722</v>
      </c>
      <c r="B7" s="6" t="s">
        <v>69</v>
      </c>
      <c r="C7" s="42"/>
      <c r="D7" s="42"/>
    </row>
    <row r="8" spans="1:4" ht="18" customHeight="1" x14ac:dyDescent="0.25">
      <c r="A8" s="154" t="s">
        <v>56</v>
      </c>
      <c r="B8" s="192" t="s">
        <v>723</v>
      </c>
      <c r="C8" s="193"/>
      <c r="D8" s="194"/>
    </row>
    <row r="9" spans="1:4" ht="70.150000000000006" customHeight="1" x14ac:dyDescent="0.25">
      <c r="A9" s="6" t="s">
        <v>724</v>
      </c>
      <c r="B9" s="6" t="s">
        <v>59</v>
      </c>
      <c r="C9" s="42"/>
      <c r="D9" s="42"/>
    </row>
    <row r="10" spans="1:4" ht="56.45" customHeight="1" x14ac:dyDescent="0.25">
      <c r="A10" s="6" t="s">
        <v>725</v>
      </c>
      <c r="B10" s="6" t="s">
        <v>60</v>
      </c>
      <c r="C10" s="42"/>
      <c r="D10" s="42"/>
    </row>
    <row r="11" spans="1:4" ht="67.150000000000006" customHeight="1" x14ac:dyDescent="0.25">
      <c r="A11" s="6" t="s">
        <v>726</v>
      </c>
      <c r="B11" s="6" t="s">
        <v>61</v>
      </c>
      <c r="C11" s="42"/>
      <c r="D11" s="42"/>
    </row>
    <row r="12" spans="1:4" ht="19.5" customHeight="1" x14ac:dyDescent="0.25">
      <c r="A12" s="154" t="s">
        <v>58</v>
      </c>
      <c r="B12" s="192" t="s">
        <v>727</v>
      </c>
      <c r="C12" s="193"/>
      <c r="D12" s="194"/>
    </row>
    <row r="13" spans="1:4" ht="76.150000000000006" customHeight="1" x14ac:dyDescent="0.25">
      <c r="A13" s="6" t="s">
        <v>728</v>
      </c>
      <c r="B13" s="6" t="s">
        <v>62</v>
      </c>
      <c r="C13" s="42"/>
      <c r="D13" s="42"/>
    </row>
    <row r="14" spans="1:4" ht="17.25" customHeight="1" x14ac:dyDescent="0.25">
      <c r="A14" s="154" t="s">
        <v>729</v>
      </c>
      <c r="B14" s="192" t="s">
        <v>730</v>
      </c>
      <c r="C14" s="193"/>
      <c r="D14" s="194"/>
    </row>
    <row r="15" spans="1:4" ht="70.150000000000006" customHeight="1" x14ac:dyDescent="0.25">
      <c r="A15" s="6" t="s">
        <v>731</v>
      </c>
      <c r="B15" s="6" t="s">
        <v>63</v>
      </c>
      <c r="C15" s="42"/>
      <c r="D15" s="42"/>
    </row>
    <row r="16" spans="1:4" ht="71.45" customHeight="1" x14ac:dyDescent="0.25">
      <c r="A16" s="6" t="s">
        <v>732</v>
      </c>
      <c r="B16" s="6" t="s">
        <v>64</v>
      </c>
      <c r="C16" s="42"/>
      <c r="D16" s="42"/>
    </row>
    <row r="17" spans="1:4" x14ac:dyDescent="0.25">
      <c r="A17" s="7" t="s">
        <v>65</v>
      </c>
      <c r="B17" s="184" t="s">
        <v>66</v>
      </c>
      <c r="C17" s="184"/>
      <c r="D17" s="184"/>
    </row>
    <row r="18" spans="1:4" ht="104.45" customHeight="1" x14ac:dyDescent="0.25">
      <c r="A18" s="6" t="s">
        <v>67</v>
      </c>
      <c r="B18" s="17" t="s">
        <v>70</v>
      </c>
      <c r="C18" s="42"/>
      <c r="D18" s="158" t="s">
        <v>734</v>
      </c>
    </row>
    <row r="19" spans="1:4" ht="93" customHeight="1" x14ac:dyDescent="0.25">
      <c r="A19" s="6" t="s">
        <v>68</v>
      </c>
      <c r="B19" s="17" t="s">
        <v>71</v>
      </c>
      <c r="C19" s="42"/>
      <c r="D19" s="158" t="s">
        <v>734</v>
      </c>
    </row>
  </sheetData>
  <mergeCells count="7">
    <mergeCell ref="B1:D1"/>
    <mergeCell ref="B3:D3"/>
    <mergeCell ref="B17:D17"/>
    <mergeCell ref="B4:D4"/>
    <mergeCell ref="B8:D8"/>
    <mergeCell ref="B12:D12"/>
    <mergeCell ref="B14:D1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B10" sqref="B10:C10"/>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73</v>
      </c>
      <c r="B1" s="179" t="s">
        <v>74</v>
      </c>
      <c r="C1" s="179"/>
    </row>
    <row r="2" spans="1:3" x14ac:dyDescent="0.25">
      <c r="A2" s="7" t="s">
        <v>75</v>
      </c>
      <c r="B2" s="184" t="s">
        <v>76</v>
      </c>
      <c r="C2" s="184"/>
    </row>
    <row r="3" spans="1:3" ht="85.9" customHeight="1" x14ac:dyDescent="0.25">
      <c r="A3" s="6" t="s">
        <v>77</v>
      </c>
      <c r="B3" s="177"/>
      <c r="C3" s="177"/>
    </row>
    <row r="4" spans="1:3" x14ac:dyDescent="0.25">
      <c r="A4" s="7" t="s">
        <v>78</v>
      </c>
      <c r="B4" s="184" t="s">
        <v>79</v>
      </c>
      <c r="C4" s="184"/>
    </row>
    <row r="5" spans="1:3" ht="43.9" customHeight="1" x14ac:dyDescent="0.25">
      <c r="A5" s="6" t="s">
        <v>80</v>
      </c>
      <c r="B5" s="6" t="s">
        <v>81</v>
      </c>
      <c r="C5" s="42" t="s">
        <v>347</v>
      </c>
    </row>
    <row r="6" spans="1:3" ht="89.45" customHeight="1" x14ac:dyDescent="0.25">
      <c r="A6" s="6" t="s">
        <v>82</v>
      </c>
      <c r="B6" s="6" t="s">
        <v>83</v>
      </c>
      <c r="C6" s="42"/>
    </row>
    <row r="7" spans="1:3" x14ac:dyDescent="0.25">
      <c r="A7" s="7" t="s">
        <v>84</v>
      </c>
      <c r="B7" s="184" t="s">
        <v>85</v>
      </c>
      <c r="C7" s="184"/>
    </row>
    <row r="8" spans="1:3" ht="67.900000000000006" customHeight="1" x14ac:dyDescent="0.25">
      <c r="A8" s="6" t="s">
        <v>86</v>
      </c>
      <c r="B8" s="168"/>
      <c r="C8" s="169"/>
    </row>
    <row r="9" spans="1:3" x14ac:dyDescent="0.25">
      <c r="A9" s="7" t="s">
        <v>87</v>
      </c>
      <c r="B9" s="184" t="s">
        <v>88</v>
      </c>
      <c r="C9" s="184"/>
    </row>
    <row r="10" spans="1:3" ht="78" customHeight="1" x14ac:dyDescent="0.25">
      <c r="A10" s="6" t="s">
        <v>89</v>
      </c>
      <c r="B10" s="177"/>
      <c r="C10" s="177"/>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Konstantos!$A$72:$A$75</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 activePane="bottomLeft" state="frozen"/>
      <selection pane="bottomLeft" activeCell="C46" sqref="C46"/>
    </sheetView>
  </sheetViews>
  <sheetFormatPr defaultColWidth="8.85546875" defaultRowHeight="15" x14ac:dyDescent="0.25"/>
  <cols>
    <col min="1" max="1" width="9.28515625" style="11" customWidth="1"/>
    <col min="2" max="2" width="32.285156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90</v>
      </c>
      <c r="B1" s="179" t="s">
        <v>91</v>
      </c>
      <c r="C1" s="179"/>
      <c r="D1" s="179"/>
      <c r="E1" s="179"/>
      <c r="F1" s="179"/>
      <c r="G1" s="179"/>
      <c r="H1" s="179"/>
      <c r="I1" s="179"/>
      <c r="J1" s="179"/>
      <c r="K1" s="179"/>
    </row>
    <row r="2" spans="1:13" s="12" customFormat="1" x14ac:dyDescent="0.25">
      <c r="A2" s="9" t="s">
        <v>44</v>
      </c>
      <c r="B2" s="9" t="s">
        <v>45</v>
      </c>
      <c r="C2" s="9" t="s">
        <v>46</v>
      </c>
      <c r="D2" s="9" t="s">
        <v>47</v>
      </c>
      <c r="E2" s="9" t="s">
        <v>92</v>
      </c>
      <c r="F2" s="9" t="s">
        <v>93</v>
      </c>
      <c r="G2" s="9" t="s">
        <v>94</v>
      </c>
      <c r="H2" s="9" t="s">
        <v>95</v>
      </c>
      <c r="I2" s="9" t="s">
        <v>96</v>
      </c>
      <c r="J2" s="9" t="s">
        <v>97</v>
      </c>
      <c r="K2" s="9" t="s">
        <v>125</v>
      </c>
    </row>
    <row r="3" spans="1:13" s="13" customFormat="1" ht="22.9" customHeight="1" x14ac:dyDescent="0.25">
      <c r="A3" s="198" t="s">
        <v>98</v>
      </c>
      <c r="B3" s="198" t="s">
        <v>99</v>
      </c>
      <c r="C3" s="199" t="str">
        <f>IF('1'!C17="Verslo plėtra", CONCATENATE("Ataskaitiniai metai - ",TEXT(YEAR('1'!C100)-1,"0000")), IF('1'!C17="Verslo pradžia", "Nepildoma, išskyrus žalius langelius", "Užpildykite 1.1.2 punktą"))</f>
        <v>Ataskaitiniai metai - 2021</v>
      </c>
      <c r="D3" s="198" t="s">
        <v>100</v>
      </c>
      <c r="E3" s="198"/>
      <c r="F3" s="198"/>
      <c r="G3" s="198" t="s">
        <v>101</v>
      </c>
      <c r="H3" s="198"/>
      <c r="I3" s="198"/>
      <c r="J3" s="198"/>
      <c r="K3" s="198"/>
      <c r="M3" s="97"/>
    </row>
    <row r="4" spans="1:13" s="13" customFormat="1" x14ac:dyDescent="0.25">
      <c r="A4" s="198"/>
      <c r="B4" s="198"/>
      <c r="C4" s="200"/>
      <c r="D4" s="18" t="s">
        <v>650</v>
      </c>
      <c r="E4" s="18" t="s">
        <v>103</v>
      </c>
      <c r="F4" s="18" t="s">
        <v>104</v>
      </c>
      <c r="G4" s="18" t="s">
        <v>102</v>
      </c>
      <c r="H4" s="18" t="s">
        <v>103</v>
      </c>
      <c r="I4" s="18" t="s">
        <v>104</v>
      </c>
      <c r="J4" s="18" t="s">
        <v>105</v>
      </c>
      <c r="K4" s="18" t="s">
        <v>106</v>
      </c>
    </row>
    <row r="5" spans="1:13" s="13" customFormat="1" ht="28.15" customHeight="1" x14ac:dyDescent="0.25">
      <c r="A5" s="198"/>
      <c r="B5" s="198"/>
      <c r="C5" s="201"/>
      <c r="D5" s="24">
        <f>IF('1'!C17="Verslo plėtra", YEAR('1'!C100), IF('1'!C17="Verslo pradžia", YEAR('1'!C101)))</f>
        <v>2022</v>
      </c>
      <c r="E5" s="24">
        <f>IF('1'!C17="Verslo plėtra", IF(YEAR('1'!C102)-YEAR('1'!C101)=0, IF(YEAR('1'!C101)-YEAR('1'!C100)&gt;0,D5+1,0), D5+1), IF('1'!C17="Verslo pradžia", IF(YEAR('1'!C102)-YEAR('1'!C101)&gt;0,D5+1, 0)))</f>
        <v>0</v>
      </c>
      <c r="F5" s="24">
        <f>IF('1'!C17="Verslo plėtra", IF(E5=0, 0, IF(E5-YEAR('1'!C102)=0, 0, E5+1)), IF('1'!C17="Verslo pradžia", IF(YEAR('1'!C102)-YEAR('1'!C101)&gt;1,E5+1,0)))</f>
        <v>0</v>
      </c>
      <c r="G5" s="24">
        <f>IF(F5&gt;0, F5+1, IF(E5&gt;0, E5+1, D5+1))</f>
        <v>2023</v>
      </c>
      <c r="H5" s="24">
        <f>G5+1</f>
        <v>2024</v>
      </c>
      <c r="I5" s="24">
        <f t="shared" ref="I5" si="0">H5+1</f>
        <v>2025</v>
      </c>
      <c r="J5" s="24" t="s">
        <v>686</v>
      </c>
      <c r="K5" s="24" t="s">
        <v>686</v>
      </c>
    </row>
    <row r="6" spans="1:13" ht="43.9" customHeight="1" x14ac:dyDescent="0.25">
      <c r="A6" s="72" t="s">
        <v>107</v>
      </c>
      <c r="B6" s="4" t="s">
        <v>108</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109</v>
      </c>
      <c r="B7" s="4" t="s">
        <v>383</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388</v>
      </c>
      <c r="B8" s="195" t="s">
        <v>425</v>
      </c>
      <c r="C8" s="196"/>
      <c r="D8" s="196"/>
      <c r="E8" s="196"/>
      <c r="F8" s="196"/>
      <c r="G8" s="196"/>
      <c r="H8" s="196"/>
      <c r="I8" s="196"/>
      <c r="J8" s="196"/>
      <c r="K8" s="197"/>
    </row>
    <row r="9" spans="1:13" s="61" customFormat="1" ht="15" customHeight="1" x14ac:dyDescent="0.25">
      <c r="A9" s="62" t="s">
        <v>384</v>
      </c>
      <c r="B9" s="62" t="s">
        <v>406</v>
      </c>
      <c r="C9" s="64"/>
      <c r="D9" s="64"/>
      <c r="E9" s="64"/>
      <c r="F9" s="64"/>
      <c r="G9" s="64"/>
      <c r="H9" s="64"/>
      <c r="I9" s="64"/>
      <c r="J9" s="64"/>
      <c r="K9" s="64"/>
    </row>
    <row r="10" spans="1:13" s="61" customFormat="1" x14ac:dyDescent="0.25">
      <c r="A10" s="62" t="s">
        <v>385</v>
      </c>
      <c r="B10" s="62" t="s">
        <v>407</v>
      </c>
      <c r="C10" s="64"/>
      <c r="D10" s="64"/>
      <c r="E10" s="64"/>
      <c r="F10" s="64"/>
      <c r="G10" s="64"/>
      <c r="H10" s="64"/>
      <c r="I10" s="64"/>
      <c r="J10" s="64"/>
      <c r="K10" s="64"/>
    </row>
    <row r="11" spans="1:13" s="61" customFormat="1" ht="15.6" customHeight="1" x14ac:dyDescent="0.25">
      <c r="A11" s="62" t="s">
        <v>386</v>
      </c>
      <c r="B11" s="62" t="s">
        <v>408</v>
      </c>
      <c r="C11" s="64"/>
      <c r="D11" s="64"/>
      <c r="E11" s="64"/>
      <c r="F11" s="64"/>
      <c r="G11" s="64"/>
      <c r="H11" s="64"/>
      <c r="I11" s="64"/>
      <c r="J11" s="64"/>
      <c r="K11" s="64"/>
    </row>
    <row r="12" spans="1:13" s="61" customFormat="1" x14ac:dyDescent="0.25">
      <c r="A12" s="62" t="s">
        <v>387</v>
      </c>
      <c r="B12" s="62" t="s">
        <v>110</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394</v>
      </c>
      <c r="B13" s="195" t="s">
        <v>425</v>
      </c>
      <c r="C13" s="196"/>
      <c r="D13" s="196"/>
      <c r="E13" s="196"/>
      <c r="F13" s="196"/>
      <c r="G13" s="196"/>
      <c r="H13" s="196"/>
      <c r="I13" s="196"/>
      <c r="J13" s="196"/>
      <c r="K13" s="197"/>
    </row>
    <row r="14" spans="1:13" s="61" customFormat="1" ht="13.9" customHeight="1" x14ac:dyDescent="0.25">
      <c r="A14" s="62" t="s">
        <v>389</v>
      </c>
      <c r="B14" s="62" t="s">
        <v>406</v>
      </c>
      <c r="C14" s="64"/>
      <c r="D14" s="64"/>
      <c r="E14" s="64"/>
      <c r="F14" s="64"/>
      <c r="G14" s="64"/>
      <c r="H14" s="64"/>
      <c r="I14" s="64"/>
      <c r="J14" s="64"/>
      <c r="K14" s="64"/>
    </row>
    <row r="15" spans="1:13" s="61" customFormat="1" x14ac:dyDescent="0.25">
      <c r="A15" s="62" t="s">
        <v>390</v>
      </c>
      <c r="B15" s="62" t="s">
        <v>407</v>
      </c>
      <c r="C15" s="64"/>
      <c r="D15" s="64"/>
      <c r="E15" s="64"/>
      <c r="F15" s="64"/>
      <c r="G15" s="64"/>
      <c r="H15" s="64"/>
      <c r="I15" s="64"/>
      <c r="J15" s="64"/>
      <c r="K15" s="64"/>
    </row>
    <row r="16" spans="1:13" s="61" customFormat="1" ht="14.45" customHeight="1" x14ac:dyDescent="0.25">
      <c r="A16" s="62" t="s">
        <v>391</v>
      </c>
      <c r="B16" s="62" t="s">
        <v>408</v>
      </c>
      <c r="C16" s="64"/>
      <c r="D16" s="64"/>
      <c r="E16" s="64"/>
      <c r="F16" s="64"/>
      <c r="G16" s="64"/>
      <c r="H16" s="64"/>
      <c r="I16" s="64"/>
      <c r="J16" s="64"/>
      <c r="K16" s="64"/>
    </row>
    <row r="17" spans="1:11" s="61" customFormat="1" x14ac:dyDescent="0.25">
      <c r="A17" s="62" t="s">
        <v>392</v>
      </c>
      <c r="B17" s="62" t="s">
        <v>110</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393</v>
      </c>
      <c r="B18" s="195" t="s">
        <v>425</v>
      </c>
      <c r="C18" s="196"/>
      <c r="D18" s="196"/>
      <c r="E18" s="196"/>
      <c r="F18" s="196"/>
      <c r="G18" s="196"/>
      <c r="H18" s="196"/>
      <c r="I18" s="196"/>
      <c r="J18" s="196"/>
      <c r="K18" s="197"/>
    </row>
    <row r="19" spans="1:11" s="61" customFormat="1" ht="15.6" customHeight="1" x14ac:dyDescent="0.25">
      <c r="A19" s="62" t="s">
        <v>395</v>
      </c>
      <c r="B19" s="62" t="s">
        <v>406</v>
      </c>
      <c r="C19" s="64"/>
      <c r="D19" s="64"/>
      <c r="E19" s="64"/>
      <c r="F19" s="64"/>
      <c r="G19" s="64"/>
      <c r="H19" s="64"/>
      <c r="I19" s="64"/>
      <c r="J19" s="64"/>
      <c r="K19" s="64"/>
    </row>
    <row r="20" spans="1:11" s="61" customFormat="1" x14ac:dyDescent="0.25">
      <c r="A20" s="62" t="s">
        <v>396</v>
      </c>
      <c r="B20" s="62" t="s">
        <v>407</v>
      </c>
      <c r="C20" s="64"/>
      <c r="D20" s="64"/>
      <c r="E20" s="64"/>
      <c r="F20" s="64"/>
      <c r="G20" s="64"/>
      <c r="H20" s="64"/>
      <c r="I20" s="64"/>
      <c r="J20" s="64"/>
      <c r="K20" s="64"/>
    </row>
    <row r="21" spans="1:11" s="61" customFormat="1" ht="15" customHeight="1" x14ac:dyDescent="0.25">
      <c r="A21" s="62" t="s">
        <v>397</v>
      </c>
      <c r="B21" s="62" t="s">
        <v>408</v>
      </c>
      <c r="C21" s="64"/>
      <c r="D21" s="64"/>
      <c r="E21" s="64"/>
      <c r="F21" s="64"/>
      <c r="G21" s="64"/>
      <c r="H21" s="64"/>
      <c r="I21" s="64"/>
      <c r="J21" s="64"/>
      <c r="K21" s="64"/>
    </row>
    <row r="22" spans="1:11" s="61" customFormat="1" x14ac:dyDescent="0.25">
      <c r="A22" s="62" t="s">
        <v>398</v>
      </c>
      <c r="B22" s="62" t="s">
        <v>110</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399</v>
      </c>
      <c r="B23" s="195" t="s">
        <v>425</v>
      </c>
      <c r="C23" s="196"/>
      <c r="D23" s="196"/>
      <c r="E23" s="196"/>
      <c r="F23" s="196"/>
      <c r="G23" s="196"/>
      <c r="H23" s="196"/>
      <c r="I23" s="196"/>
      <c r="J23" s="196"/>
      <c r="K23" s="197"/>
    </row>
    <row r="24" spans="1:11" s="61" customFormat="1" ht="20.25" customHeight="1" x14ac:dyDescent="0.25">
      <c r="A24" s="62" t="s">
        <v>400</v>
      </c>
      <c r="B24" s="62" t="s">
        <v>406</v>
      </c>
      <c r="C24" s="64"/>
      <c r="D24" s="64"/>
      <c r="E24" s="64"/>
      <c r="F24" s="64"/>
      <c r="G24" s="64"/>
      <c r="H24" s="64"/>
      <c r="I24" s="64"/>
      <c r="J24" s="64"/>
      <c r="K24" s="64"/>
    </row>
    <row r="25" spans="1:11" s="61" customFormat="1" x14ac:dyDescent="0.25">
      <c r="A25" s="62" t="s">
        <v>401</v>
      </c>
      <c r="B25" s="62" t="s">
        <v>407</v>
      </c>
      <c r="C25" s="64"/>
      <c r="D25" s="64"/>
      <c r="E25" s="64"/>
      <c r="F25" s="64"/>
      <c r="G25" s="64"/>
      <c r="H25" s="64"/>
      <c r="I25" s="64"/>
      <c r="J25" s="64"/>
      <c r="K25" s="64"/>
    </row>
    <row r="26" spans="1:11" s="61" customFormat="1" ht="18" customHeight="1" x14ac:dyDescent="0.25">
      <c r="A26" s="62" t="s">
        <v>402</v>
      </c>
      <c r="B26" s="62" t="s">
        <v>408</v>
      </c>
      <c r="C26" s="64"/>
      <c r="D26" s="64"/>
      <c r="E26" s="64"/>
      <c r="F26" s="64"/>
      <c r="G26" s="64"/>
      <c r="H26" s="64"/>
      <c r="I26" s="64"/>
      <c r="J26" s="64"/>
      <c r="K26" s="64"/>
    </row>
    <row r="27" spans="1:11" s="61" customFormat="1" x14ac:dyDescent="0.25">
      <c r="A27" s="62" t="s">
        <v>403</v>
      </c>
      <c r="B27" s="62" t="s">
        <v>110</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111</v>
      </c>
      <c r="B28" s="4" t="s">
        <v>112</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410</v>
      </c>
      <c r="B29" s="195" t="s">
        <v>424</v>
      </c>
      <c r="C29" s="196"/>
      <c r="D29" s="196"/>
      <c r="E29" s="196"/>
      <c r="F29" s="196"/>
      <c r="G29" s="196"/>
      <c r="H29" s="196"/>
      <c r="I29" s="196"/>
      <c r="J29" s="196"/>
      <c r="K29" s="197"/>
    </row>
    <row r="30" spans="1:11" s="61" customFormat="1" x14ac:dyDescent="0.25">
      <c r="A30" s="62" t="s">
        <v>411</v>
      </c>
      <c r="B30" s="62" t="s">
        <v>409</v>
      </c>
      <c r="C30" s="64"/>
      <c r="D30" s="64"/>
      <c r="E30" s="64"/>
      <c r="F30" s="64"/>
      <c r="G30" s="64"/>
      <c r="H30" s="64"/>
      <c r="I30" s="64"/>
      <c r="J30" s="64"/>
      <c r="K30" s="64"/>
    </row>
    <row r="31" spans="1:11" s="61" customFormat="1" ht="30" x14ac:dyDescent="0.25">
      <c r="A31" s="62" t="s">
        <v>412</v>
      </c>
      <c r="B31" s="62" t="s">
        <v>126</v>
      </c>
      <c r="C31" s="64"/>
      <c r="D31" s="64"/>
      <c r="E31" s="64"/>
      <c r="F31" s="64"/>
      <c r="G31" s="64"/>
      <c r="H31" s="64"/>
      <c r="I31" s="64"/>
      <c r="J31" s="64"/>
      <c r="K31" s="64"/>
    </row>
    <row r="32" spans="1:11" s="61" customFormat="1" x14ac:dyDescent="0.25">
      <c r="A32" s="62" t="s">
        <v>413</v>
      </c>
      <c r="B32" s="62" t="s">
        <v>110</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414</v>
      </c>
      <c r="B33" s="195" t="s">
        <v>424</v>
      </c>
      <c r="C33" s="196"/>
      <c r="D33" s="196"/>
      <c r="E33" s="196"/>
      <c r="F33" s="196"/>
      <c r="G33" s="196"/>
      <c r="H33" s="196"/>
      <c r="I33" s="196"/>
      <c r="J33" s="196"/>
      <c r="K33" s="197"/>
    </row>
    <row r="34" spans="1:11" s="61" customFormat="1" x14ac:dyDescent="0.25">
      <c r="A34" s="62" t="s">
        <v>404</v>
      </c>
      <c r="B34" s="62" t="s">
        <v>409</v>
      </c>
      <c r="C34" s="64"/>
      <c r="D34" s="64"/>
      <c r="E34" s="64"/>
      <c r="F34" s="64"/>
      <c r="G34" s="64"/>
      <c r="H34" s="64"/>
      <c r="I34" s="64"/>
      <c r="J34" s="64"/>
      <c r="K34" s="64"/>
    </row>
    <row r="35" spans="1:11" s="61" customFormat="1" ht="30" x14ac:dyDescent="0.25">
      <c r="A35" s="62" t="s">
        <v>405</v>
      </c>
      <c r="B35" s="62" t="s">
        <v>126</v>
      </c>
      <c r="C35" s="64"/>
      <c r="D35" s="64"/>
      <c r="E35" s="64"/>
      <c r="F35" s="64"/>
      <c r="G35" s="64"/>
      <c r="H35" s="64"/>
      <c r="I35" s="64"/>
      <c r="J35" s="64"/>
      <c r="K35" s="64"/>
    </row>
    <row r="36" spans="1:11" s="61" customFormat="1" x14ac:dyDescent="0.25">
      <c r="A36" s="62" t="s">
        <v>415</v>
      </c>
      <c r="B36" s="62" t="s">
        <v>110</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416</v>
      </c>
      <c r="B37" s="195" t="s">
        <v>424</v>
      </c>
      <c r="C37" s="196"/>
      <c r="D37" s="196"/>
      <c r="E37" s="196"/>
      <c r="F37" s="196"/>
      <c r="G37" s="196"/>
      <c r="H37" s="196"/>
      <c r="I37" s="196"/>
      <c r="J37" s="196"/>
      <c r="K37" s="197"/>
    </row>
    <row r="38" spans="1:11" s="61" customFormat="1" x14ac:dyDescent="0.25">
      <c r="A38" s="62" t="s">
        <v>417</v>
      </c>
      <c r="B38" s="62" t="s">
        <v>409</v>
      </c>
      <c r="C38" s="64"/>
      <c r="D38" s="64"/>
      <c r="E38" s="64"/>
      <c r="F38" s="64"/>
      <c r="G38" s="64"/>
      <c r="H38" s="64"/>
      <c r="I38" s="64"/>
      <c r="J38" s="64"/>
      <c r="K38" s="64"/>
    </row>
    <row r="39" spans="1:11" s="61" customFormat="1" ht="30" x14ac:dyDescent="0.25">
      <c r="A39" s="62" t="s">
        <v>418</v>
      </c>
      <c r="B39" s="62" t="s">
        <v>126</v>
      </c>
      <c r="C39" s="64"/>
      <c r="D39" s="64"/>
      <c r="E39" s="64"/>
      <c r="F39" s="64"/>
      <c r="G39" s="64"/>
      <c r="H39" s="64"/>
      <c r="I39" s="64"/>
      <c r="J39" s="64"/>
      <c r="K39" s="64"/>
    </row>
    <row r="40" spans="1:11" s="61" customFormat="1" x14ac:dyDescent="0.25">
      <c r="A40" s="62" t="s">
        <v>419</v>
      </c>
      <c r="B40" s="62" t="s">
        <v>110</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420</v>
      </c>
      <c r="B41" s="195" t="s">
        <v>424</v>
      </c>
      <c r="C41" s="196"/>
      <c r="D41" s="196"/>
      <c r="E41" s="196"/>
      <c r="F41" s="196"/>
      <c r="G41" s="196"/>
      <c r="H41" s="196"/>
      <c r="I41" s="196"/>
      <c r="J41" s="196"/>
      <c r="K41" s="197"/>
    </row>
    <row r="42" spans="1:11" s="61" customFormat="1" x14ac:dyDescent="0.25">
      <c r="A42" s="62" t="s">
        <v>421</v>
      </c>
      <c r="B42" s="62" t="s">
        <v>409</v>
      </c>
      <c r="C42" s="64"/>
      <c r="D42" s="64"/>
      <c r="E42" s="64"/>
      <c r="F42" s="64"/>
      <c r="G42" s="64"/>
      <c r="H42" s="64"/>
      <c r="I42" s="64"/>
      <c r="J42" s="64"/>
      <c r="K42" s="64"/>
    </row>
    <row r="43" spans="1:11" s="61" customFormat="1" ht="30" x14ac:dyDescent="0.25">
      <c r="A43" s="62" t="s">
        <v>422</v>
      </c>
      <c r="B43" s="62" t="s">
        <v>126</v>
      </c>
      <c r="C43" s="64"/>
      <c r="D43" s="64"/>
      <c r="E43" s="64"/>
      <c r="F43" s="64"/>
      <c r="G43" s="64"/>
      <c r="H43" s="64"/>
      <c r="I43" s="64"/>
      <c r="J43" s="64"/>
      <c r="K43" s="64"/>
    </row>
    <row r="44" spans="1:11" s="61" customFormat="1" x14ac:dyDescent="0.25">
      <c r="A44" s="62" t="s">
        <v>423</v>
      </c>
      <c r="B44" s="62" t="s">
        <v>110</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665</v>
      </c>
      <c r="B45" s="4" t="s">
        <v>681</v>
      </c>
      <c r="C45" s="64"/>
      <c r="D45" s="64"/>
      <c r="E45" s="64"/>
      <c r="F45" s="64"/>
      <c r="G45" s="64"/>
      <c r="H45" s="64"/>
      <c r="I45" s="64"/>
      <c r="J45" s="64"/>
      <c r="K45" s="64"/>
    </row>
    <row r="46" spans="1:11" ht="30" x14ac:dyDescent="0.25">
      <c r="A46" s="72" t="s">
        <v>113</v>
      </c>
      <c r="B46" s="4" t="s">
        <v>378</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114</v>
      </c>
      <c r="B47" s="17" t="s">
        <v>238</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530</v>
      </c>
      <c r="B48" s="64"/>
      <c r="C48" s="64"/>
      <c r="D48" s="64"/>
      <c r="E48" s="64"/>
      <c r="F48" s="64"/>
      <c r="G48" s="64"/>
      <c r="H48" s="64"/>
      <c r="I48" s="64"/>
      <c r="J48" s="64"/>
      <c r="K48" s="64"/>
    </row>
    <row r="49" spans="1:13" x14ac:dyDescent="0.25">
      <c r="A49" s="19" t="s">
        <v>531</v>
      </c>
      <c r="B49" s="64"/>
      <c r="C49" s="64"/>
      <c r="D49" s="64"/>
      <c r="E49" s="64"/>
      <c r="F49" s="64"/>
      <c r="G49" s="64"/>
      <c r="H49" s="64"/>
      <c r="I49" s="64"/>
      <c r="J49" s="64"/>
      <c r="K49" s="64"/>
    </row>
    <row r="50" spans="1:13" x14ac:dyDescent="0.25">
      <c r="A50" s="19" t="s">
        <v>532</v>
      </c>
      <c r="B50" s="64"/>
      <c r="C50" s="64"/>
      <c r="D50" s="64"/>
      <c r="E50" s="64"/>
      <c r="F50" s="64"/>
      <c r="G50" s="64"/>
      <c r="H50" s="64"/>
      <c r="I50" s="64"/>
      <c r="J50" s="64"/>
      <c r="K50" s="64"/>
    </row>
    <row r="51" spans="1:13" x14ac:dyDescent="0.25">
      <c r="A51" s="19" t="s">
        <v>533</v>
      </c>
      <c r="B51" s="64"/>
      <c r="C51" s="64"/>
      <c r="D51" s="64"/>
      <c r="E51" s="64"/>
      <c r="F51" s="64"/>
      <c r="G51" s="64"/>
      <c r="H51" s="64"/>
      <c r="I51" s="64"/>
      <c r="J51" s="64"/>
      <c r="K51" s="64"/>
    </row>
    <row r="52" spans="1:13" x14ac:dyDescent="0.25">
      <c r="A52" s="19" t="s">
        <v>534</v>
      </c>
      <c r="B52" s="64"/>
      <c r="C52" s="64"/>
      <c r="D52" s="64"/>
      <c r="E52" s="64"/>
      <c r="F52" s="64"/>
      <c r="G52" s="64"/>
      <c r="H52" s="64"/>
      <c r="I52" s="64"/>
      <c r="J52" s="64"/>
      <c r="K52" s="64"/>
    </row>
    <row r="53" spans="1:13" ht="33" customHeight="1" x14ac:dyDescent="0.25">
      <c r="A53" s="19" t="s">
        <v>535</v>
      </c>
      <c r="B53" s="108" t="s">
        <v>598</v>
      </c>
      <c r="C53" s="64"/>
      <c r="D53" s="64"/>
      <c r="E53" s="64"/>
      <c r="F53" s="64"/>
      <c r="G53" s="64"/>
      <c r="H53" s="64"/>
      <c r="I53" s="64"/>
      <c r="J53" s="64"/>
      <c r="K53" s="64"/>
      <c r="M53" s="96"/>
    </row>
    <row r="54" spans="1:13" ht="28.9" customHeight="1" x14ac:dyDescent="0.25">
      <c r="A54" s="19" t="s">
        <v>115</v>
      </c>
      <c r="B54" s="108" t="s">
        <v>599</v>
      </c>
      <c r="C54" s="64"/>
      <c r="D54" s="64"/>
      <c r="E54" s="64"/>
      <c r="F54" s="64"/>
      <c r="G54" s="64"/>
      <c r="H54" s="64"/>
      <c r="I54" s="64"/>
      <c r="J54" s="64"/>
      <c r="K54" s="64"/>
      <c r="M54" s="96"/>
    </row>
    <row r="55" spans="1:13" s="93" customFormat="1" x14ac:dyDescent="0.25">
      <c r="A55" s="87" t="s">
        <v>116</v>
      </c>
      <c r="B55" s="17" t="s">
        <v>117</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652</v>
      </c>
      <c r="B56" s="17" t="s">
        <v>240</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653</v>
      </c>
      <c r="B57" s="64"/>
      <c r="C57" s="64"/>
      <c r="D57" s="64"/>
      <c r="E57" s="64"/>
      <c r="F57" s="64"/>
      <c r="G57" s="64"/>
      <c r="H57" s="64"/>
      <c r="I57" s="64"/>
      <c r="J57" s="64"/>
      <c r="K57" s="64"/>
    </row>
    <row r="58" spans="1:13" x14ac:dyDescent="0.25">
      <c r="A58" s="108" t="s">
        <v>654</v>
      </c>
      <c r="B58" s="64"/>
      <c r="C58" s="64"/>
      <c r="D58" s="64"/>
      <c r="E58" s="64"/>
      <c r="F58" s="64"/>
      <c r="G58" s="64"/>
      <c r="H58" s="64"/>
      <c r="I58" s="64"/>
      <c r="J58" s="64"/>
      <c r="K58" s="64"/>
    </row>
    <row r="59" spans="1:13" x14ac:dyDescent="0.25">
      <c r="A59" s="108" t="s">
        <v>655</v>
      </c>
      <c r="B59" s="64"/>
      <c r="C59" s="64"/>
      <c r="D59" s="64"/>
      <c r="E59" s="64"/>
      <c r="F59" s="64"/>
      <c r="G59" s="64"/>
      <c r="H59" s="64"/>
      <c r="I59" s="64"/>
      <c r="J59" s="64"/>
      <c r="K59" s="64"/>
    </row>
    <row r="60" spans="1:13" x14ac:dyDescent="0.25">
      <c r="A60" s="108" t="s">
        <v>656</v>
      </c>
      <c r="B60" s="64"/>
      <c r="C60" s="64"/>
      <c r="D60" s="64"/>
      <c r="E60" s="64"/>
      <c r="F60" s="64"/>
      <c r="G60" s="64"/>
      <c r="H60" s="64"/>
      <c r="I60" s="64"/>
      <c r="J60" s="64"/>
      <c r="K60" s="64"/>
    </row>
    <row r="61" spans="1:13" x14ac:dyDescent="0.25">
      <c r="A61" s="108" t="s">
        <v>657</v>
      </c>
      <c r="B61" s="64"/>
      <c r="C61" s="64"/>
      <c r="D61" s="64"/>
      <c r="E61" s="64"/>
      <c r="F61" s="64"/>
      <c r="G61" s="64"/>
      <c r="H61" s="64"/>
      <c r="I61" s="64"/>
      <c r="J61" s="64"/>
      <c r="K61" s="64"/>
    </row>
    <row r="62" spans="1:13" s="93" customFormat="1" ht="30" x14ac:dyDescent="0.25">
      <c r="A62" s="122" t="s">
        <v>658</v>
      </c>
      <c r="B62" s="17" t="s">
        <v>241</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659</v>
      </c>
      <c r="B63" s="64"/>
      <c r="C63" s="64"/>
      <c r="D63" s="64"/>
      <c r="E63" s="64"/>
      <c r="F63" s="64"/>
      <c r="G63" s="64"/>
      <c r="H63" s="64"/>
      <c r="I63" s="64"/>
      <c r="J63" s="64"/>
      <c r="K63" s="64"/>
    </row>
    <row r="64" spans="1:13" x14ac:dyDescent="0.25">
      <c r="A64" s="108" t="s">
        <v>660</v>
      </c>
      <c r="B64" s="64"/>
      <c r="C64" s="64"/>
      <c r="D64" s="64"/>
      <c r="E64" s="64"/>
      <c r="F64" s="64"/>
      <c r="G64" s="64"/>
      <c r="H64" s="64"/>
      <c r="I64" s="64"/>
      <c r="J64" s="64"/>
      <c r="K64" s="64"/>
    </row>
    <row r="65" spans="1:13" x14ac:dyDescent="0.25">
      <c r="A65" s="108" t="s">
        <v>661</v>
      </c>
      <c r="B65" s="64"/>
      <c r="C65" s="64"/>
      <c r="D65" s="64"/>
      <c r="E65" s="64"/>
      <c r="F65" s="64"/>
      <c r="G65" s="64"/>
      <c r="H65" s="64"/>
      <c r="I65" s="64"/>
      <c r="J65" s="64"/>
      <c r="K65" s="64"/>
    </row>
    <row r="66" spans="1:13" ht="30" x14ac:dyDescent="0.25">
      <c r="A66" s="108" t="s">
        <v>662</v>
      </c>
      <c r="B66" s="108" t="s">
        <v>600</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663</v>
      </c>
      <c r="B67" s="108" t="s">
        <v>601</v>
      </c>
      <c r="C67" s="64"/>
      <c r="D67" s="64"/>
      <c r="E67" s="64"/>
      <c r="F67" s="64"/>
      <c r="G67" s="64"/>
      <c r="H67" s="64"/>
      <c r="I67" s="64"/>
      <c r="J67" s="64"/>
      <c r="K67" s="64"/>
    </row>
    <row r="68" spans="1:13" s="93" customFormat="1" ht="30" x14ac:dyDescent="0.25">
      <c r="A68" s="122" t="s">
        <v>664</v>
      </c>
      <c r="B68" s="17" t="s">
        <v>251</v>
      </c>
      <c r="C68" s="59"/>
      <c r="D68" s="94">
        <f>+'5'!D23</f>
        <v>0</v>
      </c>
      <c r="E68" s="94">
        <f>+'5'!E23</f>
        <v>0</v>
      </c>
      <c r="F68" s="94">
        <f>+'5'!F23</f>
        <v>0</v>
      </c>
      <c r="G68" s="94">
        <f>+'5'!G23</f>
        <v>0</v>
      </c>
      <c r="H68" s="94">
        <f>+'5'!H23</f>
        <v>0</v>
      </c>
      <c r="I68" s="94">
        <f>+'5'!I23</f>
        <v>0</v>
      </c>
      <c r="J68" s="94">
        <f>+'5'!J23</f>
        <v>0</v>
      </c>
      <c r="K68" s="94">
        <f>+'5'!K23</f>
        <v>0</v>
      </c>
    </row>
    <row r="69" spans="1:13" s="93" customFormat="1" x14ac:dyDescent="0.25">
      <c r="A69" s="122" t="s">
        <v>536</v>
      </c>
      <c r="B69" s="17" t="s">
        <v>602</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118</v>
      </c>
      <c r="B70" s="170" t="s">
        <v>119</v>
      </c>
      <c r="C70" s="171"/>
      <c r="D70" s="171"/>
      <c r="E70" s="171"/>
      <c r="F70" s="171"/>
      <c r="G70" s="171"/>
      <c r="H70" s="171"/>
      <c r="I70" s="171"/>
      <c r="J70" s="171"/>
      <c r="K70" s="172"/>
      <c r="L70" s="93"/>
    </row>
    <row r="71" spans="1:13" x14ac:dyDescent="0.25">
      <c r="A71" s="7" t="s">
        <v>537</v>
      </c>
      <c r="B71" s="205" t="s">
        <v>590</v>
      </c>
      <c r="C71" s="206"/>
      <c r="D71" s="206"/>
      <c r="E71" s="206"/>
      <c r="F71" s="206"/>
      <c r="G71" s="206"/>
      <c r="H71" s="206"/>
      <c r="I71" s="206"/>
      <c r="J71" s="206"/>
      <c r="K71" s="207"/>
      <c r="M71" s="96"/>
    </row>
    <row r="72" spans="1:13" ht="30" x14ac:dyDescent="0.25">
      <c r="A72" s="19" t="s">
        <v>538</v>
      </c>
      <c r="B72" s="19" t="s">
        <v>588</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539</v>
      </c>
      <c r="B73" s="19" t="s">
        <v>435</v>
      </c>
      <c r="C73" s="64"/>
      <c r="D73" s="64"/>
      <c r="E73" s="64"/>
      <c r="F73" s="64"/>
      <c r="G73" s="64"/>
      <c r="H73" s="64"/>
      <c r="I73" s="64"/>
      <c r="J73" s="64"/>
      <c r="K73" s="64"/>
    </row>
    <row r="74" spans="1:13" x14ac:dyDescent="0.25">
      <c r="A74" s="19" t="s">
        <v>540</v>
      </c>
      <c r="B74" s="19" t="s">
        <v>436</v>
      </c>
      <c r="C74" s="64"/>
      <c r="D74" s="64"/>
      <c r="E74" s="64"/>
      <c r="F74" s="64"/>
      <c r="G74" s="64"/>
      <c r="H74" s="64"/>
      <c r="I74" s="64"/>
      <c r="J74" s="64"/>
      <c r="K74" s="64"/>
    </row>
    <row r="75" spans="1:13" ht="30" x14ac:dyDescent="0.25">
      <c r="A75" s="19" t="s">
        <v>541</v>
      </c>
      <c r="B75" s="19" t="s">
        <v>589</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542</v>
      </c>
      <c r="B76" s="19" t="s">
        <v>437</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543</v>
      </c>
      <c r="B77" s="19" t="s">
        <v>438</v>
      </c>
      <c r="C77" s="64"/>
      <c r="D77" s="64"/>
      <c r="E77" s="64"/>
      <c r="F77" s="64"/>
      <c r="G77" s="64"/>
      <c r="H77" s="64"/>
      <c r="I77" s="64"/>
      <c r="J77" s="64"/>
      <c r="K77" s="64"/>
    </row>
    <row r="78" spans="1:13" x14ac:dyDescent="0.25">
      <c r="A78" s="19" t="s">
        <v>544</v>
      </c>
      <c r="B78" s="19" t="s">
        <v>439</v>
      </c>
      <c r="C78" s="64"/>
      <c r="D78" s="64"/>
      <c r="E78" s="64"/>
      <c r="F78" s="64"/>
      <c r="G78" s="64"/>
      <c r="H78" s="64"/>
      <c r="I78" s="64"/>
      <c r="J78" s="64"/>
      <c r="K78" s="64"/>
    </row>
    <row r="79" spans="1:13" ht="30" x14ac:dyDescent="0.25">
      <c r="A79" s="19" t="s">
        <v>545</v>
      </c>
      <c r="B79" s="19" t="s">
        <v>440</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546</v>
      </c>
      <c r="B80" s="19" t="s">
        <v>441</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120</v>
      </c>
      <c r="B81" s="192" t="s">
        <v>122</v>
      </c>
      <c r="C81" s="193"/>
      <c r="D81" s="193"/>
      <c r="E81" s="193"/>
      <c r="F81" s="193"/>
      <c r="G81" s="193"/>
      <c r="H81" s="193"/>
      <c r="I81" s="193"/>
      <c r="J81" s="193"/>
      <c r="K81" s="194"/>
    </row>
    <row r="82" spans="1:13" x14ac:dyDescent="0.25">
      <c r="A82" s="19" t="s">
        <v>442</v>
      </c>
      <c r="B82" s="19" t="s">
        <v>431</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443</v>
      </c>
      <c r="B83" s="19" t="s">
        <v>432</v>
      </c>
      <c r="C83" s="64"/>
      <c r="D83" s="64"/>
      <c r="E83" s="64"/>
      <c r="F83" s="64"/>
      <c r="G83" s="64"/>
      <c r="H83" s="64"/>
      <c r="I83" s="64"/>
      <c r="J83" s="64"/>
      <c r="K83" s="64"/>
    </row>
    <row r="84" spans="1:13" x14ac:dyDescent="0.25">
      <c r="A84" s="19" t="s">
        <v>444</v>
      </c>
      <c r="B84" s="19" t="s">
        <v>433</v>
      </c>
      <c r="C84" s="64"/>
      <c r="D84" s="64"/>
      <c r="E84" s="64"/>
      <c r="F84" s="64"/>
      <c r="G84" s="64"/>
      <c r="H84" s="64"/>
      <c r="I84" s="64"/>
      <c r="J84" s="64"/>
      <c r="K84" s="64"/>
    </row>
    <row r="85" spans="1:13" x14ac:dyDescent="0.25">
      <c r="A85" s="19" t="s">
        <v>445</v>
      </c>
      <c r="B85" s="19" t="s">
        <v>434</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121</v>
      </c>
      <c r="B86" s="192" t="s">
        <v>123</v>
      </c>
      <c r="C86" s="193"/>
      <c r="D86" s="193"/>
      <c r="E86" s="193"/>
      <c r="F86" s="193"/>
      <c r="G86" s="193"/>
      <c r="H86" s="193"/>
      <c r="I86" s="193"/>
      <c r="J86" s="193"/>
      <c r="K86" s="194"/>
    </row>
    <row r="87" spans="1:13" ht="30" x14ac:dyDescent="0.25">
      <c r="A87" s="19" t="s">
        <v>446</v>
      </c>
      <c r="B87" s="19" t="s">
        <v>588</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447</v>
      </c>
      <c r="B88" s="19" t="s">
        <v>435</v>
      </c>
      <c r="C88" s="64"/>
      <c r="D88" s="64"/>
      <c r="E88" s="64"/>
      <c r="F88" s="64"/>
      <c r="G88" s="64"/>
      <c r="H88" s="64"/>
      <c r="I88" s="64"/>
      <c r="J88" s="64"/>
      <c r="K88" s="64"/>
    </row>
    <row r="89" spans="1:13" x14ac:dyDescent="0.25">
      <c r="A89" s="19" t="s">
        <v>448</v>
      </c>
      <c r="B89" s="19" t="s">
        <v>436</v>
      </c>
      <c r="C89" s="64"/>
      <c r="D89" s="64"/>
      <c r="E89" s="64"/>
      <c r="F89" s="64"/>
      <c r="G89" s="64"/>
      <c r="H89" s="64"/>
      <c r="I89" s="64"/>
      <c r="J89" s="64"/>
      <c r="K89" s="64"/>
    </row>
    <row r="90" spans="1:13" ht="30" customHeight="1" x14ac:dyDescent="0.25">
      <c r="A90" s="19" t="s">
        <v>449</v>
      </c>
      <c r="B90" s="19" t="s">
        <v>589</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450</v>
      </c>
      <c r="B91" s="19" t="s">
        <v>437</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451</v>
      </c>
      <c r="B92" s="19" t="s">
        <v>438</v>
      </c>
      <c r="C92" s="64"/>
      <c r="D92" s="64"/>
      <c r="E92" s="64"/>
      <c r="F92" s="64"/>
      <c r="G92" s="64"/>
      <c r="H92" s="64"/>
      <c r="I92" s="64"/>
      <c r="J92" s="64"/>
      <c r="K92" s="64"/>
    </row>
    <row r="93" spans="1:13" x14ac:dyDescent="0.25">
      <c r="A93" s="19" t="s">
        <v>452</v>
      </c>
      <c r="B93" s="19" t="s">
        <v>439</v>
      </c>
      <c r="C93" s="64"/>
      <c r="D93" s="64"/>
      <c r="E93" s="64"/>
      <c r="F93" s="64"/>
      <c r="G93" s="64"/>
      <c r="H93" s="64"/>
      <c r="I93" s="64"/>
      <c r="J93" s="64"/>
      <c r="K93" s="64"/>
    </row>
    <row r="94" spans="1:13" ht="30" x14ac:dyDescent="0.25">
      <c r="A94" s="19" t="s">
        <v>453</v>
      </c>
      <c r="B94" s="19" t="s">
        <v>440</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454</v>
      </c>
      <c r="B95" s="19" t="s">
        <v>441</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547</v>
      </c>
      <c r="B96" s="192" t="s">
        <v>177</v>
      </c>
      <c r="C96" s="193"/>
      <c r="D96" s="193"/>
      <c r="E96" s="193"/>
      <c r="F96" s="193"/>
      <c r="G96" s="193"/>
      <c r="H96" s="193"/>
      <c r="I96" s="193"/>
      <c r="J96" s="193"/>
      <c r="K96" s="194"/>
    </row>
    <row r="97" spans="1:13" ht="30" x14ac:dyDescent="0.25">
      <c r="A97" s="19" t="s">
        <v>548</v>
      </c>
      <c r="B97" s="19" t="s">
        <v>588</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549</v>
      </c>
      <c r="B98" s="19" t="s">
        <v>435</v>
      </c>
      <c r="C98" s="64"/>
      <c r="D98" s="64"/>
      <c r="E98" s="64"/>
      <c r="F98" s="64"/>
      <c r="G98" s="64"/>
      <c r="H98" s="64"/>
      <c r="I98" s="64"/>
      <c r="J98" s="64"/>
      <c r="K98" s="64"/>
    </row>
    <row r="99" spans="1:13" x14ac:dyDescent="0.25">
      <c r="A99" s="19" t="s">
        <v>550</v>
      </c>
      <c r="B99" s="19" t="s">
        <v>436</v>
      </c>
      <c r="C99" s="64"/>
      <c r="D99" s="64"/>
      <c r="E99" s="64"/>
      <c r="F99" s="64"/>
      <c r="G99" s="64"/>
      <c r="H99" s="64"/>
      <c r="I99" s="64"/>
      <c r="J99" s="64"/>
      <c r="K99" s="64"/>
    </row>
    <row r="100" spans="1:13" ht="30" x14ac:dyDescent="0.25">
      <c r="A100" s="19" t="s">
        <v>551</v>
      </c>
      <c r="B100" s="19" t="s">
        <v>589</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552</v>
      </c>
      <c r="B101" s="19" t="s">
        <v>437</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553</v>
      </c>
      <c r="B102" s="19" t="s">
        <v>438</v>
      </c>
      <c r="C102" s="64"/>
      <c r="D102" s="64"/>
      <c r="E102" s="64"/>
      <c r="F102" s="64"/>
      <c r="G102" s="64"/>
      <c r="H102" s="64"/>
      <c r="I102" s="64"/>
      <c r="J102" s="64"/>
      <c r="K102" s="64"/>
    </row>
    <row r="103" spans="1:13" x14ac:dyDescent="0.25">
      <c r="A103" s="19" t="s">
        <v>554</v>
      </c>
      <c r="B103" s="19" t="s">
        <v>439</v>
      </c>
      <c r="C103" s="64"/>
      <c r="D103" s="64"/>
      <c r="E103" s="64"/>
      <c r="F103" s="64"/>
      <c r="G103" s="64"/>
      <c r="H103" s="64"/>
      <c r="I103" s="64"/>
      <c r="J103" s="64"/>
      <c r="K103" s="64"/>
    </row>
    <row r="104" spans="1:13" ht="30" x14ac:dyDescent="0.25">
      <c r="A104" s="19" t="s">
        <v>555</v>
      </c>
      <c r="B104" s="19" t="s">
        <v>440</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556</v>
      </c>
      <c r="B105" s="19" t="s">
        <v>441</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557</v>
      </c>
      <c r="B106" s="192" t="s">
        <v>124</v>
      </c>
      <c r="C106" s="193"/>
      <c r="D106" s="193"/>
      <c r="E106" s="193"/>
      <c r="F106" s="193"/>
      <c r="G106" s="193"/>
      <c r="H106" s="193"/>
      <c r="I106" s="193"/>
      <c r="J106" s="193"/>
      <c r="K106" s="194"/>
    </row>
    <row r="107" spans="1:13" ht="30" x14ac:dyDescent="0.25">
      <c r="A107" s="19" t="s">
        <v>558</v>
      </c>
      <c r="B107" s="19" t="s">
        <v>588</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559</v>
      </c>
      <c r="B108" s="19" t="s">
        <v>435</v>
      </c>
      <c r="C108" s="64"/>
      <c r="D108" s="64"/>
      <c r="E108" s="64"/>
      <c r="F108" s="64"/>
      <c r="G108" s="64"/>
      <c r="H108" s="64"/>
      <c r="I108" s="64"/>
      <c r="J108" s="64"/>
      <c r="K108" s="64"/>
    </row>
    <row r="109" spans="1:13" x14ac:dyDescent="0.25">
      <c r="A109" s="19" t="s">
        <v>560</v>
      </c>
      <c r="B109" s="19" t="s">
        <v>436</v>
      </c>
      <c r="C109" s="64"/>
      <c r="D109" s="64"/>
      <c r="E109" s="64"/>
      <c r="F109" s="64"/>
      <c r="G109" s="64"/>
      <c r="H109" s="64"/>
      <c r="I109" s="64"/>
      <c r="J109" s="64"/>
      <c r="K109" s="64"/>
    </row>
    <row r="110" spans="1:13" ht="30" x14ac:dyDescent="0.25">
      <c r="A110" s="19" t="s">
        <v>561</v>
      </c>
      <c r="B110" s="19" t="s">
        <v>589</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562</v>
      </c>
      <c r="B111" s="19" t="s">
        <v>437</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563</v>
      </c>
      <c r="B112" s="19" t="s">
        <v>438</v>
      </c>
      <c r="C112" s="64"/>
      <c r="D112" s="64"/>
      <c r="E112" s="64"/>
      <c r="F112" s="64"/>
      <c r="G112" s="64"/>
      <c r="H112" s="64"/>
      <c r="I112" s="64"/>
      <c r="J112" s="64"/>
      <c r="K112" s="64"/>
    </row>
    <row r="113" spans="1:13" x14ac:dyDescent="0.25">
      <c r="A113" s="19" t="s">
        <v>564</v>
      </c>
      <c r="B113" s="19" t="s">
        <v>439</v>
      </c>
      <c r="C113" s="64"/>
      <c r="D113" s="64"/>
      <c r="E113" s="64"/>
      <c r="F113" s="64"/>
      <c r="G113" s="64"/>
      <c r="H113" s="64"/>
      <c r="I113" s="64"/>
      <c r="J113" s="64"/>
      <c r="K113" s="64"/>
    </row>
    <row r="114" spans="1:13" ht="30" x14ac:dyDescent="0.25">
      <c r="A114" s="19" t="s">
        <v>565</v>
      </c>
      <c r="B114" s="19" t="s">
        <v>440</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566</v>
      </c>
      <c r="B115" s="19" t="s">
        <v>441</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567</v>
      </c>
      <c r="B116" s="192" t="s">
        <v>568</v>
      </c>
      <c r="C116" s="193"/>
      <c r="D116" s="193"/>
      <c r="E116" s="193"/>
      <c r="F116" s="193"/>
      <c r="G116" s="193"/>
      <c r="H116" s="193"/>
      <c r="I116" s="193"/>
      <c r="J116" s="193"/>
      <c r="K116" s="194"/>
    </row>
    <row r="117" spans="1:13" ht="30" x14ac:dyDescent="0.25">
      <c r="A117" s="19" t="s">
        <v>569</v>
      </c>
      <c r="B117" s="19" t="s">
        <v>588</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570</v>
      </c>
      <c r="B118" s="19" t="s">
        <v>435</v>
      </c>
      <c r="C118" s="64"/>
      <c r="D118" s="64"/>
      <c r="E118" s="64"/>
      <c r="F118" s="64"/>
      <c r="G118" s="64"/>
      <c r="H118" s="64"/>
      <c r="I118" s="64"/>
      <c r="J118" s="64"/>
      <c r="K118" s="64"/>
    </row>
    <row r="119" spans="1:13" x14ac:dyDescent="0.25">
      <c r="A119" s="19" t="s">
        <v>571</v>
      </c>
      <c r="B119" s="19" t="s">
        <v>436</v>
      </c>
      <c r="C119" s="64"/>
      <c r="D119" s="64"/>
      <c r="E119" s="64"/>
      <c r="F119" s="64"/>
      <c r="G119" s="64"/>
      <c r="H119" s="64"/>
      <c r="I119" s="64"/>
      <c r="J119" s="64"/>
      <c r="K119" s="64"/>
    </row>
    <row r="120" spans="1:13" ht="30" x14ac:dyDescent="0.25">
      <c r="A120" s="19" t="s">
        <v>572</v>
      </c>
      <c r="B120" s="19" t="s">
        <v>589</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573</v>
      </c>
      <c r="B121" s="19" t="s">
        <v>437</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574</v>
      </c>
      <c r="B122" s="19" t="s">
        <v>438</v>
      </c>
      <c r="C122" s="64"/>
      <c r="D122" s="64"/>
      <c r="E122" s="64"/>
      <c r="F122" s="64"/>
      <c r="G122" s="64"/>
      <c r="H122" s="64"/>
      <c r="I122" s="64"/>
      <c r="J122" s="64"/>
      <c r="K122" s="64"/>
    </row>
    <row r="123" spans="1:13" x14ac:dyDescent="0.25">
      <c r="A123" s="19" t="s">
        <v>575</v>
      </c>
      <c r="B123" s="19" t="s">
        <v>439</v>
      </c>
      <c r="C123" s="64"/>
      <c r="D123" s="64"/>
      <c r="E123" s="64"/>
      <c r="F123" s="64"/>
      <c r="G123" s="64"/>
      <c r="H123" s="64"/>
      <c r="I123" s="64"/>
      <c r="J123" s="64"/>
      <c r="K123" s="64"/>
    </row>
    <row r="124" spans="1:13" ht="30" x14ac:dyDescent="0.25">
      <c r="A124" s="19" t="s">
        <v>576</v>
      </c>
      <c r="B124" s="19" t="s">
        <v>440</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577</v>
      </c>
      <c r="B125" s="123" t="s">
        <v>441</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118</v>
      </c>
      <c r="B126" s="202" t="s">
        <v>578</v>
      </c>
      <c r="C126" s="203"/>
      <c r="D126" s="203"/>
      <c r="E126" s="203"/>
      <c r="F126" s="203"/>
      <c r="G126" s="203"/>
      <c r="H126" s="203"/>
      <c r="I126" s="203"/>
      <c r="J126" s="203"/>
      <c r="K126" s="204"/>
    </row>
    <row r="127" spans="1:13" ht="30" x14ac:dyDescent="0.25">
      <c r="A127" s="126" t="s">
        <v>579</v>
      </c>
      <c r="B127" s="19" t="s">
        <v>588</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580</v>
      </c>
      <c r="B128" s="19" t="s">
        <v>435</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x14ac:dyDescent="0.25">
      <c r="A129" s="126" t="s">
        <v>581</v>
      </c>
      <c r="B129" s="19" t="s">
        <v>436</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582</v>
      </c>
      <c r="B130" s="19" t="s">
        <v>589</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583</v>
      </c>
      <c r="B131" s="19" t="s">
        <v>437</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584</v>
      </c>
      <c r="B132" s="19" t="s">
        <v>438</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585</v>
      </c>
      <c r="B133" s="19" t="s">
        <v>439</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586</v>
      </c>
      <c r="B134" s="19" t="s">
        <v>440</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587</v>
      </c>
      <c r="B135" s="129" t="s">
        <v>441</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651</v>
      </c>
    </row>
  </sheetData>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8"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43"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127</v>
      </c>
      <c r="B1" s="179" t="s">
        <v>458</v>
      </c>
      <c r="C1" s="179"/>
      <c r="D1" s="179"/>
      <c r="E1" s="179"/>
      <c r="F1" s="179"/>
      <c r="G1" s="179"/>
      <c r="H1" s="179"/>
      <c r="I1" s="179"/>
      <c r="J1" s="179"/>
      <c r="K1" s="179"/>
    </row>
    <row r="2" spans="1:11" ht="14.45" customHeight="1" x14ac:dyDescent="0.25">
      <c r="A2" s="4" t="s">
        <v>128</v>
      </c>
      <c r="B2" s="179" t="s">
        <v>129</v>
      </c>
      <c r="C2" s="179"/>
      <c r="D2" s="179"/>
      <c r="E2" s="179"/>
      <c r="F2" s="179"/>
      <c r="G2" s="179"/>
      <c r="H2" s="179"/>
      <c r="I2" s="179"/>
      <c r="J2" s="179"/>
      <c r="K2" s="179"/>
    </row>
    <row r="3" spans="1:11" s="13" customFormat="1" ht="87.6" customHeight="1" x14ac:dyDescent="0.25">
      <c r="A3" s="18" t="s">
        <v>130</v>
      </c>
      <c r="B3" s="198" t="s">
        <v>131</v>
      </c>
      <c r="C3" s="198"/>
      <c r="D3" s="198" t="s">
        <v>607</v>
      </c>
      <c r="E3" s="198"/>
      <c r="F3" s="198"/>
      <c r="G3" s="18" t="s">
        <v>608</v>
      </c>
      <c r="H3" s="110" t="s">
        <v>609</v>
      </c>
      <c r="I3" s="34" t="s">
        <v>610</v>
      </c>
      <c r="J3" s="110" t="s">
        <v>611</v>
      </c>
      <c r="K3" s="18" t="s">
        <v>132</v>
      </c>
    </row>
    <row r="4" spans="1:11" s="60" customFormat="1" x14ac:dyDescent="0.25">
      <c r="A4" s="19" t="s">
        <v>426</v>
      </c>
      <c r="B4" s="177"/>
      <c r="C4" s="177"/>
      <c r="D4" s="217"/>
      <c r="E4" s="217"/>
      <c r="F4" s="217"/>
      <c r="G4" s="69"/>
      <c r="H4" s="64"/>
      <c r="I4" s="44"/>
      <c r="J4" s="64"/>
      <c r="K4" s="151"/>
    </row>
    <row r="5" spans="1:11" s="60" customFormat="1" x14ac:dyDescent="0.25">
      <c r="A5" s="19" t="s">
        <v>427</v>
      </c>
      <c r="B5" s="177"/>
      <c r="C5" s="177"/>
      <c r="D5" s="217"/>
      <c r="E5" s="217"/>
      <c r="F5" s="217"/>
      <c r="G5" s="69"/>
      <c r="H5" s="64"/>
      <c r="I5" s="44"/>
      <c r="J5" s="64"/>
      <c r="K5" s="151"/>
    </row>
    <row r="6" spans="1:11" s="60" customFormat="1" x14ac:dyDescent="0.25">
      <c r="A6" s="19" t="s">
        <v>428</v>
      </c>
      <c r="B6" s="177"/>
      <c r="C6" s="177"/>
      <c r="D6" s="217"/>
      <c r="E6" s="217"/>
      <c r="F6" s="217"/>
      <c r="G6" s="69"/>
      <c r="H6" s="64"/>
      <c r="I6" s="44"/>
      <c r="J6" s="64"/>
      <c r="K6" s="151"/>
    </row>
    <row r="7" spans="1:11" s="60" customFormat="1" x14ac:dyDescent="0.25">
      <c r="A7" s="19" t="s">
        <v>429</v>
      </c>
      <c r="B7" s="177"/>
      <c r="C7" s="177"/>
      <c r="D7" s="217"/>
      <c r="E7" s="217"/>
      <c r="F7" s="217"/>
      <c r="G7" s="69"/>
      <c r="H7" s="64"/>
      <c r="I7" s="44"/>
      <c r="J7" s="64"/>
      <c r="K7" s="151"/>
    </row>
    <row r="8" spans="1:11" s="60" customFormat="1" x14ac:dyDescent="0.25">
      <c r="A8" s="19" t="s">
        <v>430</v>
      </c>
      <c r="B8" s="177"/>
      <c r="C8" s="177"/>
      <c r="D8" s="217"/>
      <c r="E8" s="217"/>
      <c r="F8" s="217"/>
      <c r="G8" s="69"/>
      <c r="H8" s="64"/>
      <c r="I8" s="44"/>
      <c r="J8" s="64"/>
      <c r="K8" s="151"/>
    </row>
    <row r="9" spans="1:11" x14ac:dyDescent="0.25">
      <c r="A9" s="5"/>
      <c r="B9" s="211" t="s">
        <v>134</v>
      </c>
      <c r="C9" s="212"/>
      <c r="D9" s="212"/>
      <c r="E9" s="212"/>
      <c r="F9" s="212"/>
      <c r="G9" s="213"/>
      <c r="H9" s="23">
        <f>SUM(H4:H8)</f>
        <v>0</v>
      </c>
      <c r="I9" s="23"/>
      <c r="J9" s="23">
        <f>SUM(J4:J8)</f>
        <v>0</v>
      </c>
      <c r="K9" s="43"/>
    </row>
    <row r="10" spans="1:11" x14ac:dyDescent="0.25">
      <c r="A10" s="4" t="s">
        <v>135</v>
      </c>
      <c r="B10" s="179" t="s">
        <v>136</v>
      </c>
      <c r="C10" s="179"/>
      <c r="D10" s="179"/>
      <c r="E10" s="179"/>
      <c r="F10" s="179"/>
      <c r="G10" s="179"/>
      <c r="H10" s="179"/>
      <c r="I10" s="179"/>
      <c r="J10" s="179"/>
      <c r="K10" s="179"/>
    </row>
    <row r="11" spans="1:11" s="21" customFormat="1" x14ac:dyDescent="0.25">
      <c r="A11" s="9" t="s">
        <v>44</v>
      </c>
      <c r="B11" s="9" t="s">
        <v>45</v>
      </c>
      <c r="C11" s="9" t="s">
        <v>46</v>
      </c>
      <c r="D11" s="9" t="s">
        <v>47</v>
      </c>
      <c r="E11" s="9" t="s">
        <v>92</v>
      </c>
      <c r="F11" s="20" t="s">
        <v>93</v>
      </c>
      <c r="G11" s="9" t="s">
        <v>94</v>
      </c>
      <c r="H11" s="9" t="s">
        <v>95</v>
      </c>
      <c r="I11" s="9" t="s">
        <v>96</v>
      </c>
      <c r="J11" s="9" t="s">
        <v>97</v>
      </c>
      <c r="K11" s="9" t="s">
        <v>125</v>
      </c>
    </row>
    <row r="12" spans="1:11" s="13" customFormat="1" ht="22.15" customHeight="1" x14ac:dyDescent="0.25">
      <c r="A12" s="198" t="s">
        <v>98</v>
      </c>
      <c r="B12" s="198" t="s">
        <v>99</v>
      </c>
      <c r="C12" s="214" t="str">
        <f>'4'!C3</f>
        <v>Ataskaitiniai metai - 2021</v>
      </c>
      <c r="D12" s="198" t="s">
        <v>100</v>
      </c>
      <c r="E12" s="198"/>
      <c r="F12" s="198"/>
      <c r="G12" s="198" t="s">
        <v>101</v>
      </c>
      <c r="H12" s="198"/>
      <c r="I12" s="198"/>
      <c r="J12" s="198"/>
      <c r="K12" s="198"/>
    </row>
    <row r="13" spans="1:11" s="13" customFormat="1" x14ac:dyDescent="0.25">
      <c r="A13" s="198"/>
      <c r="B13" s="198"/>
      <c r="C13" s="215"/>
      <c r="D13" s="18" t="s">
        <v>650</v>
      </c>
      <c r="E13" s="18" t="s">
        <v>103</v>
      </c>
      <c r="F13" s="18" t="s">
        <v>104</v>
      </c>
      <c r="G13" s="18" t="s">
        <v>102</v>
      </c>
      <c r="H13" s="18" t="s">
        <v>103</v>
      </c>
      <c r="I13" s="18" t="s">
        <v>104</v>
      </c>
      <c r="J13" s="18" t="s">
        <v>105</v>
      </c>
      <c r="K13" s="18" t="s">
        <v>106</v>
      </c>
    </row>
    <row r="14" spans="1:11" s="13" customFormat="1" ht="28.15" customHeight="1" x14ac:dyDescent="0.25">
      <c r="A14" s="198"/>
      <c r="B14" s="198"/>
      <c r="C14" s="216"/>
      <c r="D14" s="18">
        <f>'4'!D5</f>
        <v>2022</v>
      </c>
      <c r="E14" s="18">
        <f>'4'!E5</f>
        <v>0</v>
      </c>
      <c r="F14" s="18">
        <f>'4'!F5</f>
        <v>0</v>
      </c>
      <c r="G14" s="18">
        <f>'4'!G5</f>
        <v>2023</v>
      </c>
      <c r="H14" s="18">
        <f>'4'!H5</f>
        <v>2024</v>
      </c>
      <c r="I14" s="18">
        <f>'4'!I5</f>
        <v>2025</v>
      </c>
      <c r="J14" s="18" t="str">
        <f>'4'!J5</f>
        <v>-</v>
      </c>
      <c r="K14" s="18" t="str">
        <f>'4'!K5</f>
        <v>-</v>
      </c>
    </row>
    <row r="15" spans="1:11" ht="30" x14ac:dyDescent="0.25">
      <c r="A15" s="19" t="s">
        <v>137</v>
      </c>
      <c r="B15" s="19" t="s">
        <v>138</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139</v>
      </c>
      <c r="B16" s="102" t="s">
        <v>140</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141</v>
      </c>
      <c r="B17" s="102" t="s">
        <v>142</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143</v>
      </c>
      <c r="B18" s="19" t="s">
        <v>144</v>
      </c>
      <c r="C18" s="65"/>
      <c r="D18" s="64"/>
      <c r="E18" s="64"/>
      <c r="F18" s="64"/>
      <c r="G18" s="64"/>
      <c r="H18" s="64"/>
      <c r="I18" s="64"/>
      <c r="J18" s="64"/>
      <c r="K18" s="64"/>
    </row>
    <row r="19" spans="1:11" ht="30" x14ac:dyDescent="0.25">
      <c r="A19" s="19" t="s">
        <v>145</v>
      </c>
      <c r="B19" s="19" t="s">
        <v>146</v>
      </c>
      <c r="C19" s="65"/>
      <c r="D19" s="64"/>
      <c r="E19" s="64"/>
      <c r="F19" s="64"/>
      <c r="G19" s="64"/>
      <c r="H19" s="64"/>
      <c r="I19" s="64"/>
      <c r="J19" s="64"/>
      <c r="K19" s="64"/>
    </row>
    <row r="20" spans="1:11" ht="30" x14ac:dyDescent="0.25">
      <c r="A20" s="19" t="s">
        <v>147</v>
      </c>
      <c r="B20" s="19" t="s">
        <v>148</v>
      </c>
      <c r="C20" s="65"/>
      <c r="D20" s="64"/>
      <c r="E20" s="64"/>
      <c r="F20" s="64"/>
      <c r="G20" s="64"/>
      <c r="H20" s="64"/>
      <c r="I20" s="64"/>
      <c r="J20" s="64"/>
      <c r="K20" s="64"/>
    </row>
    <row r="21" spans="1:11" ht="30" x14ac:dyDescent="0.25">
      <c r="A21" s="19" t="s">
        <v>149</v>
      </c>
      <c r="B21" s="19" t="s">
        <v>150</v>
      </c>
      <c r="C21" s="65"/>
      <c r="D21" s="64"/>
      <c r="E21" s="64"/>
      <c r="F21" s="64"/>
      <c r="G21" s="64"/>
      <c r="H21" s="64"/>
      <c r="I21" s="64"/>
      <c r="J21" s="64"/>
      <c r="K21" s="64"/>
    </row>
    <row r="22" spans="1:11" ht="30" x14ac:dyDescent="0.25">
      <c r="A22" s="19" t="s">
        <v>151</v>
      </c>
      <c r="B22" s="19" t="s">
        <v>327</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152</v>
      </c>
      <c r="B23" s="19" t="s">
        <v>153</v>
      </c>
      <c r="C23" s="64"/>
      <c r="D23" s="64"/>
      <c r="E23" s="64"/>
      <c r="F23" s="64"/>
      <c r="G23" s="64"/>
      <c r="H23" s="64"/>
      <c r="I23" s="64"/>
      <c r="J23" s="64"/>
      <c r="K23" s="64"/>
    </row>
    <row r="24" spans="1:11" x14ac:dyDescent="0.25">
      <c r="A24" s="4" t="s">
        <v>154</v>
      </c>
      <c r="B24" s="179" t="s">
        <v>155</v>
      </c>
      <c r="C24" s="179"/>
      <c r="D24" s="179"/>
      <c r="E24" s="179"/>
      <c r="F24" s="179"/>
      <c r="G24" s="179"/>
      <c r="H24" s="179"/>
      <c r="I24" s="179"/>
      <c r="J24" s="179"/>
      <c r="K24" s="179"/>
    </row>
    <row r="25" spans="1:11" s="21" customFormat="1" x14ac:dyDescent="0.25">
      <c r="A25" s="9" t="s">
        <v>44</v>
      </c>
      <c r="B25" s="9" t="s">
        <v>45</v>
      </c>
      <c r="C25" s="9" t="s">
        <v>46</v>
      </c>
      <c r="D25" s="9" t="s">
        <v>47</v>
      </c>
      <c r="E25" s="9" t="s">
        <v>92</v>
      </c>
      <c r="F25" s="20" t="s">
        <v>93</v>
      </c>
      <c r="G25" s="9" t="s">
        <v>94</v>
      </c>
      <c r="H25" s="9" t="s">
        <v>95</v>
      </c>
      <c r="I25" s="9" t="s">
        <v>96</v>
      </c>
      <c r="J25" s="9" t="s">
        <v>97</v>
      </c>
      <c r="K25" s="9" t="s">
        <v>125</v>
      </c>
    </row>
    <row r="26" spans="1:11" s="13" customFormat="1" ht="45.6" customHeight="1" x14ac:dyDescent="0.25">
      <c r="A26" s="198" t="s">
        <v>98</v>
      </c>
      <c r="B26" s="198" t="s">
        <v>99</v>
      </c>
      <c r="C26" s="214" t="str">
        <f>'4'!C3</f>
        <v>Ataskaitiniai metai - 2021</v>
      </c>
      <c r="D26" s="198" t="s">
        <v>100</v>
      </c>
      <c r="E26" s="198"/>
      <c r="F26" s="198"/>
      <c r="G26" s="198" t="s">
        <v>101</v>
      </c>
      <c r="H26" s="198"/>
      <c r="I26" s="198"/>
      <c r="J26" s="198"/>
      <c r="K26" s="198"/>
    </row>
    <row r="27" spans="1:11" s="13" customFormat="1" x14ac:dyDescent="0.25">
      <c r="A27" s="198"/>
      <c r="B27" s="198"/>
      <c r="C27" s="215"/>
      <c r="D27" s="18" t="s">
        <v>650</v>
      </c>
      <c r="E27" s="18" t="s">
        <v>103</v>
      </c>
      <c r="F27" s="18" t="s">
        <v>104</v>
      </c>
      <c r="G27" s="18" t="s">
        <v>102</v>
      </c>
      <c r="H27" s="18" t="s">
        <v>103</v>
      </c>
      <c r="I27" s="18" t="s">
        <v>104</v>
      </c>
      <c r="J27" s="18" t="s">
        <v>105</v>
      </c>
      <c r="K27" s="18" t="s">
        <v>106</v>
      </c>
    </row>
    <row r="28" spans="1:11" s="13" customFormat="1" ht="28.15" customHeight="1" x14ac:dyDescent="0.25">
      <c r="A28" s="198"/>
      <c r="B28" s="198"/>
      <c r="C28" s="216"/>
      <c r="D28" s="18">
        <f>'4'!D5</f>
        <v>2022</v>
      </c>
      <c r="E28" s="18">
        <f>'4'!E5</f>
        <v>0</v>
      </c>
      <c r="F28" s="18">
        <f>'4'!F5</f>
        <v>0</v>
      </c>
      <c r="G28" s="18">
        <f>'4'!G5</f>
        <v>2023</v>
      </c>
      <c r="H28" s="18">
        <f>'4'!H5</f>
        <v>2024</v>
      </c>
      <c r="I28" s="18">
        <f>'4'!I5</f>
        <v>2025</v>
      </c>
      <c r="J28" s="18" t="str">
        <f>'4'!J5</f>
        <v>-</v>
      </c>
      <c r="K28" s="18" t="str">
        <f>'4'!K5</f>
        <v>-</v>
      </c>
    </row>
    <row r="29" spans="1:11" ht="45" x14ac:dyDescent="0.25">
      <c r="A29" s="19" t="s">
        <v>156</v>
      </c>
      <c r="B29" s="19" t="s">
        <v>157</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158</v>
      </c>
      <c r="B30" s="19" t="s">
        <v>159</v>
      </c>
      <c r="C30" s="64"/>
      <c r="D30" s="64"/>
      <c r="E30" s="64"/>
      <c r="F30" s="64"/>
      <c r="G30" s="64"/>
      <c r="H30" s="64"/>
      <c r="I30" s="64"/>
      <c r="J30" s="64"/>
      <c r="K30" s="64"/>
    </row>
    <row r="31" spans="1:11" ht="30" x14ac:dyDescent="0.25">
      <c r="A31" s="19" t="s">
        <v>160</v>
      </c>
      <c r="B31" s="19" t="s">
        <v>161</v>
      </c>
      <c r="C31" s="64"/>
      <c r="D31" s="64"/>
      <c r="E31" s="64"/>
      <c r="F31" s="64"/>
      <c r="G31" s="64"/>
      <c r="H31" s="64"/>
      <c r="I31" s="64"/>
      <c r="J31" s="64"/>
      <c r="K31" s="64"/>
    </row>
    <row r="32" spans="1:11" ht="45" x14ac:dyDescent="0.25">
      <c r="A32" s="19" t="s">
        <v>162</v>
      </c>
      <c r="B32" s="19" t="s">
        <v>328</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163</v>
      </c>
      <c r="B33" s="19" t="s">
        <v>164</v>
      </c>
      <c r="C33" s="64"/>
      <c r="D33" s="64"/>
      <c r="E33" s="64"/>
      <c r="F33" s="64"/>
      <c r="G33" s="64"/>
      <c r="H33" s="64"/>
      <c r="I33" s="64"/>
      <c r="J33" s="64"/>
      <c r="K33" s="64"/>
    </row>
    <row r="34" spans="1:11" ht="14.45" customHeight="1" x14ac:dyDescent="0.25">
      <c r="A34" s="4" t="s">
        <v>460</v>
      </c>
      <c r="B34" s="179" t="s">
        <v>459</v>
      </c>
      <c r="C34" s="179"/>
      <c r="D34" s="179"/>
      <c r="E34" s="179"/>
      <c r="F34" s="179"/>
      <c r="G34" s="179"/>
      <c r="H34" s="179"/>
      <c r="I34" s="179"/>
      <c r="J34" s="179"/>
      <c r="K34" s="179"/>
    </row>
    <row r="35" spans="1:11" s="13" customFormat="1" ht="57.6" customHeight="1" x14ac:dyDescent="0.25">
      <c r="A35" s="85" t="s">
        <v>461</v>
      </c>
      <c r="B35" s="208" t="s">
        <v>467</v>
      </c>
      <c r="C35" s="209"/>
      <c r="D35" s="209"/>
      <c r="E35" s="209"/>
      <c r="F35" s="209"/>
      <c r="G35" s="210"/>
      <c r="H35" s="18" t="s">
        <v>468</v>
      </c>
      <c r="I35" s="18" t="s">
        <v>469</v>
      </c>
      <c r="J35" s="18" t="s">
        <v>470</v>
      </c>
      <c r="K35" s="18" t="s">
        <v>471</v>
      </c>
    </row>
    <row r="36" spans="1:11" s="88" customFormat="1" x14ac:dyDescent="0.25">
      <c r="A36" s="87" t="s">
        <v>462</v>
      </c>
      <c r="B36" s="218" t="s">
        <v>466</v>
      </c>
      <c r="C36" s="219"/>
      <c r="D36" s="219"/>
      <c r="E36" s="219"/>
      <c r="F36" s="219"/>
      <c r="G36" s="219"/>
      <c r="H36" s="219"/>
      <c r="I36" s="219"/>
      <c r="J36" s="219"/>
      <c r="K36" s="220"/>
    </row>
    <row r="37" spans="1:11" s="60" customFormat="1" ht="13.9" customHeight="1" x14ac:dyDescent="0.25">
      <c r="A37" s="89" t="s">
        <v>477</v>
      </c>
      <c r="B37" s="168"/>
      <c r="C37" s="227"/>
      <c r="D37" s="227"/>
      <c r="E37" s="227"/>
      <c r="F37" s="227"/>
      <c r="G37" s="169"/>
      <c r="H37" s="147"/>
      <c r="I37" s="44"/>
      <c r="J37" s="64"/>
      <c r="K37" s="44"/>
    </row>
    <row r="38" spans="1:11" s="60" customFormat="1" ht="13.9" customHeight="1" x14ac:dyDescent="0.25">
      <c r="A38" s="89" t="s">
        <v>478</v>
      </c>
      <c r="B38" s="168"/>
      <c r="C38" s="227"/>
      <c r="D38" s="227"/>
      <c r="E38" s="227"/>
      <c r="F38" s="227"/>
      <c r="G38" s="169"/>
      <c r="H38" s="147"/>
      <c r="I38" s="44"/>
      <c r="J38" s="64"/>
      <c r="K38" s="44"/>
    </row>
    <row r="39" spans="1:11" s="60" customFormat="1" ht="13.9" customHeight="1" x14ac:dyDescent="0.25">
      <c r="A39" s="89" t="s">
        <v>479</v>
      </c>
      <c r="B39" s="168"/>
      <c r="C39" s="227"/>
      <c r="D39" s="227"/>
      <c r="E39" s="227"/>
      <c r="F39" s="227"/>
      <c r="G39" s="169"/>
      <c r="H39" s="147"/>
      <c r="I39" s="44"/>
      <c r="J39" s="64"/>
      <c r="K39" s="44"/>
    </row>
    <row r="40" spans="1:11" s="60" customFormat="1" x14ac:dyDescent="0.25">
      <c r="A40" s="89" t="s">
        <v>480</v>
      </c>
      <c r="B40" s="168"/>
      <c r="C40" s="227"/>
      <c r="D40" s="227"/>
      <c r="E40" s="227"/>
      <c r="F40" s="227"/>
      <c r="G40" s="169"/>
      <c r="H40" s="147"/>
      <c r="I40" s="44"/>
      <c r="J40" s="64"/>
      <c r="K40" s="44"/>
    </row>
    <row r="41" spans="1:11" s="60" customFormat="1" x14ac:dyDescent="0.25">
      <c r="A41" s="89" t="s">
        <v>481</v>
      </c>
      <c r="B41" s="168"/>
      <c r="C41" s="227"/>
      <c r="D41" s="227"/>
      <c r="E41" s="227"/>
      <c r="F41" s="227"/>
      <c r="G41" s="169"/>
      <c r="H41" s="147"/>
      <c r="I41" s="44"/>
      <c r="J41" s="64"/>
      <c r="K41" s="44"/>
    </row>
    <row r="42" spans="1:11" s="60" customFormat="1" x14ac:dyDescent="0.25">
      <c r="A42" s="89" t="s">
        <v>482</v>
      </c>
      <c r="B42" s="221" t="s">
        <v>472</v>
      </c>
      <c r="C42" s="222"/>
      <c r="D42" s="222"/>
      <c r="E42" s="222"/>
      <c r="F42" s="222"/>
      <c r="G42" s="223"/>
      <c r="H42" s="86" t="s">
        <v>474</v>
      </c>
      <c r="I42" s="22">
        <f>SUM(I37:I41)</f>
        <v>0</v>
      </c>
      <c r="J42" s="22">
        <f>SUM(J37:J41)</f>
        <v>0</v>
      </c>
      <c r="K42" s="86" t="s">
        <v>474</v>
      </c>
    </row>
    <row r="43" spans="1:11" s="60" customFormat="1" x14ac:dyDescent="0.25">
      <c r="A43" s="89" t="s">
        <v>483</v>
      </c>
      <c r="B43" s="221" t="s">
        <v>473</v>
      </c>
      <c r="C43" s="222"/>
      <c r="D43" s="222"/>
      <c r="E43" s="222"/>
      <c r="F43" s="222"/>
      <c r="G43" s="223"/>
      <c r="H43" s="147"/>
      <c r="I43" s="86" t="s">
        <v>474</v>
      </c>
      <c r="J43" s="86" t="s">
        <v>474</v>
      </c>
      <c r="K43" s="22">
        <f>SUM(K37:K41)</f>
        <v>0</v>
      </c>
    </row>
    <row r="44" spans="1:11" s="60" customFormat="1" x14ac:dyDescent="0.25">
      <c r="A44" s="89" t="s">
        <v>484</v>
      </c>
      <c r="B44" s="230" t="s">
        <v>516</v>
      </c>
      <c r="C44" s="230"/>
      <c r="D44" s="230"/>
      <c r="E44" s="230"/>
      <c r="F44" s="230"/>
      <c r="G44" s="230"/>
      <c r="H44" s="228">
        <f>H45+H46</f>
        <v>0</v>
      </c>
      <c r="I44" s="229"/>
      <c r="J44" s="229"/>
      <c r="K44" s="229"/>
    </row>
    <row r="45" spans="1:11" s="60" customFormat="1" x14ac:dyDescent="0.25">
      <c r="A45" s="89" t="s">
        <v>514</v>
      </c>
      <c r="B45" s="132" t="s">
        <v>475</v>
      </c>
      <c r="C45" s="133"/>
      <c r="D45" s="133"/>
      <c r="E45" s="133"/>
      <c r="F45" s="133"/>
      <c r="G45" s="134"/>
      <c r="H45" s="224"/>
      <c r="I45" s="225"/>
      <c r="J45" s="225"/>
      <c r="K45" s="226"/>
    </row>
    <row r="46" spans="1:11" s="60" customFormat="1" ht="14.45" customHeight="1" x14ac:dyDescent="0.25">
      <c r="A46" s="89" t="s">
        <v>515</v>
      </c>
      <c r="B46" s="132" t="s">
        <v>476</v>
      </c>
      <c r="C46" s="133"/>
      <c r="D46" s="133"/>
      <c r="E46" s="133"/>
      <c r="F46" s="133"/>
      <c r="G46" s="134"/>
      <c r="H46" s="224"/>
      <c r="I46" s="225"/>
      <c r="J46" s="225"/>
      <c r="K46" s="226"/>
    </row>
    <row r="47" spans="1:11" s="88" customFormat="1" x14ac:dyDescent="0.25">
      <c r="A47" s="87" t="s">
        <v>463</v>
      </c>
      <c r="B47" s="218" t="s">
        <v>485</v>
      </c>
      <c r="C47" s="219"/>
      <c r="D47" s="219"/>
      <c r="E47" s="219"/>
      <c r="F47" s="219"/>
      <c r="G47" s="219"/>
      <c r="H47" s="219"/>
      <c r="I47" s="219"/>
      <c r="J47" s="219"/>
      <c r="K47" s="220"/>
    </row>
    <row r="48" spans="1:11" s="60" customFormat="1" ht="13.9" customHeight="1" x14ac:dyDescent="0.25">
      <c r="A48" s="89" t="s">
        <v>487</v>
      </c>
      <c r="B48" s="168"/>
      <c r="C48" s="227"/>
      <c r="D48" s="227"/>
      <c r="E48" s="227"/>
      <c r="F48" s="227"/>
      <c r="G48" s="169"/>
      <c r="H48" s="147"/>
      <c r="I48" s="44"/>
      <c r="J48" s="64"/>
      <c r="K48" s="44"/>
    </row>
    <row r="49" spans="1:11" s="60" customFormat="1" ht="13.9" customHeight="1" x14ac:dyDescent="0.25">
      <c r="A49" s="89" t="s">
        <v>488</v>
      </c>
      <c r="B49" s="168"/>
      <c r="C49" s="227"/>
      <c r="D49" s="227"/>
      <c r="E49" s="227"/>
      <c r="F49" s="227"/>
      <c r="G49" s="169"/>
      <c r="H49" s="147"/>
      <c r="I49" s="44"/>
      <c r="J49" s="64"/>
      <c r="K49" s="44"/>
    </row>
    <row r="50" spans="1:11" s="60" customFormat="1" ht="13.9" customHeight="1" x14ac:dyDescent="0.25">
      <c r="A50" s="89" t="s">
        <v>489</v>
      </c>
      <c r="B50" s="168"/>
      <c r="C50" s="227"/>
      <c r="D50" s="227"/>
      <c r="E50" s="227"/>
      <c r="F50" s="227"/>
      <c r="G50" s="169"/>
      <c r="H50" s="147"/>
      <c r="I50" s="44"/>
      <c r="J50" s="64"/>
      <c r="K50" s="44"/>
    </row>
    <row r="51" spans="1:11" s="60" customFormat="1" x14ac:dyDescent="0.25">
      <c r="A51" s="89" t="s">
        <v>490</v>
      </c>
      <c r="B51" s="168"/>
      <c r="C51" s="227"/>
      <c r="D51" s="227"/>
      <c r="E51" s="227"/>
      <c r="F51" s="227"/>
      <c r="G51" s="169"/>
      <c r="H51" s="147"/>
      <c r="I51" s="44"/>
      <c r="J51" s="64"/>
      <c r="K51" s="44"/>
    </row>
    <row r="52" spans="1:11" s="60" customFormat="1" x14ac:dyDescent="0.25">
      <c r="A52" s="89" t="s">
        <v>491</v>
      </c>
      <c r="B52" s="168"/>
      <c r="C52" s="227"/>
      <c r="D52" s="227"/>
      <c r="E52" s="227"/>
      <c r="F52" s="227"/>
      <c r="G52" s="169"/>
      <c r="H52" s="147"/>
      <c r="I52" s="44"/>
      <c r="J52" s="64"/>
      <c r="K52" s="44"/>
    </row>
    <row r="53" spans="1:11" s="60" customFormat="1" x14ac:dyDescent="0.25">
      <c r="A53" s="89" t="s">
        <v>492</v>
      </c>
      <c r="B53" s="221" t="s">
        <v>472</v>
      </c>
      <c r="C53" s="222"/>
      <c r="D53" s="222"/>
      <c r="E53" s="222"/>
      <c r="F53" s="222"/>
      <c r="G53" s="223"/>
      <c r="H53" s="86" t="s">
        <v>474</v>
      </c>
      <c r="I53" s="22">
        <f>SUM(I48:I52)</f>
        <v>0</v>
      </c>
      <c r="J53" s="22">
        <f>SUM(J48:J52)</f>
        <v>0</v>
      </c>
      <c r="K53" s="86" t="s">
        <v>474</v>
      </c>
    </row>
    <row r="54" spans="1:11" s="60" customFormat="1" x14ac:dyDescent="0.25">
      <c r="A54" s="89" t="s">
        <v>493</v>
      </c>
      <c r="B54" s="221" t="s">
        <v>473</v>
      </c>
      <c r="C54" s="222"/>
      <c r="D54" s="222"/>
      <c r="E54" s="222"/>
      <c r="F54" s="222"/>
      <c r="G54" s="223"/>
      <c r="H54" s="147"/>
      <c r="I54" s="86" t="s">
        <v>474</v>
      </c>
      <c r="J54" s="86" t="s">
        <v>474</v>
      </c>
      <c r="K54" s="22">
        <f>SUM(K48:K52)</f>
        <v>0</v>
      </c>
    </row>
    <row r="55" spans="1:11" s="60" customFormat="1" x14ac:dyDescent="0.25">
      <c r="A55" s="89" t="s">
        <v>494</v>
      </c>
      <c r="B55" s="132" t="s">
        <v>516</v>
      </c>
      <c r="C55" s="133"/>
      <c r="D55" s="133"/>
      <c r="E55" s="133"/>
      <c r="F55" s="133"/>
      <c r="G55" s="133"/>
      <c r="H55" s="228">
        <f>H56+H57+H58+H59</f>
        <v>0</v>
      </c>
      <c r="I55" s="229"/>
      <c r="J55" s="229"/>
      <c r="K55" s="229"/>
    </row>
    <row r="56" spans="1:11" s="60" customFormat="1" x14ac:dyDescent="0.25">
      <c r="A56" s="89" t="s">
        <v>517</v>
      </c>
      <c r="B56" s="90" t="s">
        <v>486</v>
      </c>
      <c r="C56" s="91"/>
      <c r="D56" s="91"/>
      <c r="E56" s="91"/>
      <c r="F56" s="91"/>
      <c r="G56" s="92"/>
      <c r="H56" s="224"/>
      <c r="I56" s="225"/>
      <c r="J56" s="225"/>
      <c r="K56" s="226"/>
    </row>
    <row r="57" spans="1:11" s="60" customFormat="1" x14ac:dyDescent="0.25">
      <c r="A57" s="89" t="s">
        <v>518</v>
      </c>
      <c r="B57" s="90" t="s">
        <v>513</v>
      </c>
      <c r="C57" s="91"/>
      <c r="D57" s="91"/>
      <c r="E57" s="91"/>
      <c r="F57" s="91"/>
      <c r="G57" s="92"/>
      <c r="H57" s="224"/>
      <c r="I57" s="225"/>
      <c r="J57" s="225"/>
      <c r="K57" s="226"/>
    </row>
    <row r="58" spans="1:11" s="60" customFormat="1" x14ac:dyDescent="0.25">
      <c r="A58" s="89" t="s">
        <v>519</v>
      </c>
      <c r="B58" s="221" t="s">
        <v>475</v>
      </c>
      <c r="C58" s="222"/>
      <c r="D58" s="222"/>
      <c r="E58" s="222"/>
      <c r="F58" s="222"/>
      <c r="G58" s="223"/>
      <c r="H58" s="224"/>
      <c r="I58" s="225"/>
      <c r="J58" s="225"/>
      <c r="K58" s="226"/>
    </row>
    <row r="59" spans="1:11" s="60" customFormat="1" x14ac:dyDescent="0.25">
      <c r="A59" s="89" t="s">
        <v>520</v>
      </c>
      <c r="B59" s="221" t="s">
        <v>476</v>
      </c>
      <c r="C59" s="222"/>
      <c r="D59" s="222"/>
      <c r="E59" s="222"/>
      <c r="F59" s="222"/>
      <c r="G59" s="223"/>
      <c r="H59" s="224"/>
      <c r="I59" s="225"/>
      <c r="J59" s="225"/>
      <c r="K59" s="226"/>
    </row>
    <row r="60" spans="1:11" s="88" customFormat="1" x14ac:dyDescent="0.25">
      <c r="A60" s="87" t="s">
        <v>464</v>
      </c>
      <c r="B60" s="218" t="s">
        <v>495</v>
      </c>
      <c r="C60" s="219"/>
      <c r="D60" s="219"/>
      <c r="E60" s="219"/>
      <c r="F60" s="219"/>
      <c r="G60" s="219"/>
      <c r="H60" s="219"/>
      <c r="I60" s="219"/>
      <c r="J60" s="219"/>
      <c r="K60" s="220"/>
    </row>
    <row r="61" spans="1:11" s="60" customFormat="1" ht="13.9" customHeight="1" x14ac:dyDescent="0.25">
      <c r="A61" s="89" t="s">
        <v>497</v>
      </c>
      <c r="B61" s="168"/>
      <c r="C61" s="227"/>
      <c r="D61" s="227"/>
      <c r="E61" s="227"/>
      <c r="F61" s="227"/>
      <c r="G61" s="169"/>
      <c r="H61" s="147"/>
      <c r="I61" s="44"/>
      <c r="J61" s="64"/>
      <c r="K61" s="44"/>
    </row>
    <row r="62" spans="1:11" s="60" customFormat="1" ht="13.9" customHeight="1" x14ac:dyDescent="0.25">
      <c r="A62" s="89" t="s">
        <v>498</v>
      </c>
      <c r="B62" s="168"/>
      <c r="C62" s="227"/>
      <c r="D62" s="227"/>
      <c r="E62" s="227"/>
      <c r="F62" s="227"/>
      <c r="G62" s="169"/>
      <c r="H62" s="147"/>
      <c r="I62" s="44"/>
      <c r="J62" s="64"/>
      <c r="K62" s="44"/>
    </row>
    <row r="63" spans="1:11" s="60" customFormat="1" ht="13.9" customHeight="1" x14ac:dyDescent="0.25">
      <c r="A63" s="89" t="s">
        <v>499</v>
      </c>
      <c r="B63" s="168"/>
      <c r="C63" s="227"/>
      <c r="D63" s="227"/>
      <c r="E63" s="227"/>
      <c r="F63" s="227"/>
      <c r="G63" s="169"/>
      <c r="H63" s="147"/>
      <c r="I63" s="44"/>
      <c r="J63" s="64"/>
      <c r="K63" s="44"/>
    </row>
    <row r="64" spans="1:11" s="60" customFormat="1" x14ac:dyDescent="0.25">
      <c r="A64" s="89" t="s">
        <v>500</v>
      </c>
      <c r="B64" s="168"/>
      <c r="C64" s="227"/>
      <c r="D64" s="227"/>
      <c r="E64" s="227"/>
      <c r="F64" s="227"/>
      <c r="G64" s="169"/>
      <c r="H64" s="147"/>
      <c r="I64" s="44"/>
      <c r="J64" s="64"/>
      <c r="K64" s="44"/>
    </row>
    <row r="65" spans="1:11" s="60" customFormat="1" x14ac:dyDescent="0.25">
      <c r="A65" s="89" t="s">
        <v>501</v>
      </c>
      <c r="B65" s="168"/>
      <c r="C65" s="227"/>
      <c r="D65" s="227"/>
      <c r="E65" s="227"/>
      <c r="F65" s="227"/>
      <c r="G65" s="169"/>
      <c r="H65" s="147"/>
      <c r="I65" s="44"/>
      <c r="J65" s="64"/>
      <c r="K65" s="44"/>
    </row>
    <row r="66" spans="1:11" s="60" customFormat="1" x14ac:dyDescent="0.25">
      <c r="A66" s="89" t="s">
        <v>502</v>
      </c>
      <c r="B66" s="221" t="s">
        <v>472</v>
      </c>
      <c r="C66" s="222"/>
      <c r="D66" s="222"/>
      <c r="E66" s="222"/>
      <c r="F66" s="222"/>
      <c r="G66" s="223"/>
      <c r="H66" s="86" t="s">
        <v>474</v>
      </c>
      <c r="I66" s="22">
        <f>SUM(I61:I65)</f>
        <v>0</v>
      </c>
      <c r="J66" s="22">
        <f>SUM(J61:J65)</f>
        <v>0</v>
      </c>
      <c r="K66" s="86" t="s">
        <v>474</v>
      </c>
    </row>
    <row r="67" spans="1:11" s="60" customFormat="1" x14ac:dyDescent="0.25">
      <c r="A67" s="89" t="s">
        <v>503</v>
      </c>
      <c r="B67" s="221" t="s">
        <v>473</v>
      </c>
      <c r="C67" s="222"/>
      <c r="D67" s="222"/>
      <c r="E67" s="222"/>
      <c r="F67" s="222"/>
      <c r="G67" s="223"/>
      <c r="H67" s="147"/>
      <c r="I67" s="86" t="s">
        <v>474</v>
      </c>
      <c r="J67" s="86" t="s">
        <v>474</v>
      </c>
      <c r="K67" s="22">
        <f>SUM(K61:K65)</f>
        <v>0</v>
      </c>
    </row>
    <row r="68" spans="1:11" s="60" customFormat="1" x14ac:dyDescent="0.25">
      <c r="A68" s="89" t="s">
        <v>504</v>
      </c>
      <c r="B68" s="132" t="s">
        <v>516</v>
      </c>
      <c r="C68" s="133"/>
      <c r="D68" s="133"/>
      <c r="E68" s="133"/>
      <c r="F68" s="133"/>
      <c r="G68" s="133"/>
      <c r="H68" s="228">
        <f>H69+H70+H71+H72</f>
        <v>0</v>
      </c>
      <c r="I68" s="229"/>
      <c r="J68" s="229"/>
      <c r="K68" s="229"/>
    </row>
    <row r="69" spans="1:11" s="60" customFormat="1" x14ac:dyDescent="0.25">
      <c r="A69" s="89" t="s">
        <v>521</v>
      </c>
      <c r="B69" s="90" t="s">
        <v>486</v>
      </c>
      <c r="C69" s="91"/>
      <c r="D69" s="91"/>
      <c r="E69" s="91"/>
      <c r="F69" s="91"/>
      <c r="G69" s="92"/>
      <c r="H69" s="224"/>
      <c r="I69" s="225"/>
      <c r="J69" s="225"/>
      <c r="K69" s="226"/>
    </row>
    <row r="70" spans="1:11" s="60" customFormat="1" x14ac:dyDescent="0.25">
      <c r="A70" s="89" t="s">
        <v>522</v>
      </c>
      <c r="B70" s="90" t="s">
        <v>513</v>
      </c>
      <c r="C70" s="91"/>
      <c r="D70" s="91"/>
      <c r="E70" s="91"/>
      <c r="F70" s="91"/>
      <c r="G70" s="92"/>
      <c r="H70" s="224"/>
      <c r="I70" s="225"/>
      <c r="J70" s="225"/>
      <c r="K70" s="226"/>
    </row>
    <row r="71" spans="1:11" s="60" customFormat="1" x14ac:dyDescent="0.25">
      <c r="A71" s="89" t="s">
        <v>523</v>
      </c>
      <c r="B71" s="221" t="s">
        <v>475</v>
      </c>
      <c r="C71" s="222"/>
      <c r="D71" s="222"/>
      <c r="E71" s="222"/>
      <c r="F71" s="222"/>
      <c r="G71" s="223"/>
      <c r="H71" s="224"/>
      <c r="I71" s="225"/>
      <c r="J71" s="225"/>
      <c r="K71" s="226"/>
    </row>
    <row r="72" spans="1:11" s="60" customFormat="1" ht="14.45" customHeight="1" x14ac:dyDescent="0.25">
      <c r="A72" s="89" t="s">
        <v>524</v>
      </c>
      <c r="B72" s="221" t="s">
        <v>476</v>
      </c>
      <c r="C72" s="222"/>
      <c r="D72" s="222"/>
      <c r="E72" s="222"/>
      <c r="F72" s="222"/>
      <c r="G72" s="223"/>
      <c r="H72" s="224"/>
      <c r="I72" s="225"/>
      <c r="J72" s="225"/>
      <c r="K72" s="226"/>
    </row>
    <row r="73" spans="1:11" s="88" customFormat="1" x14ac:dyDescent="0.25">
      <c r="A73" s="87" t="s">
        <v>465</v>
      </c>
      <c r="B73" s="218" t="s">
        <v>496</v>
      </c>
      <c r="C73" s="219"/>
      <c r="D73" s="219"/>
      <c r="E73" s="219"/>
      <c r="F73" s="219"/>
      <c r="G73" s="219"/>
      <c r="H73" s="219"/>
      <c r="I73" s="219"/>
      <c r="J73" s="219"/>
      <c r="K73" s="220"/>
    </row>
    <row r="74" spans="1:11" s="60" customFormat="1" ht="13.9" customHeight="1" x14ac:dyDescent="0.25">
      <c r="A74" s="89" t="s">
        <v>505</v>
      </c>
      <c r="B74" s="168"/>
      <c r="C74" s="227"/>
      <c r="D74" s="227"/>
      <c r="E74" s="227"/>
      <c r="F74" s="227"/>
      <c r="G74" s="169"/>
      <c r="H74" s="147"/>
      <c r="I74" s="44"/>
      <c r="J74" s="64"/>
      <c r="K74" s="44"/>
    </row>
    <row r="75" spans="1:11" s="60" customFormat="1" ht="13.9" customHeight="1" x14ac:dyDescent="0.25">
      <c r="A75" s="89" t="s">
        <v>506</v>
      </c>
      <c r="B75" s="168"/>
      <c r="C75" s="227"/>
      <c r="D75" s="227"/>
      <c r="E75" s="227"/>
      <c r="F75" s="227"/>
      <c r="G75" s="169"/>
      <c r="H75" s="147"/>
      <c r="I75" s="44"/>
      <c r="J75" s="64"/>
      <c r="K75" s="44"/>
    </row>
    <row r="76" spans="1:11" s="60" customFormat="1" ht="13.9" customHeight="1" x14ac:dyDescent="0.25">
      <c r="A76" s="89" t="s">
        <v>507</v>
      </c>
      <c r="B76" s="168"/>
      <c r="C76" s="227"/>
      <c r="D76" s="227"/>
      <c r="E76" s="227"/>
      <c r="F76" s="227"/>
      <c r="G76" s="169"/>
      <c r="H76" s="147"/>
      <c r="I76" s="44"/>
      <c r="J76" s="64"/>
      <c r="K76" s="44"/>
    </row>
    <row r="77" spans="1:11" s="60" customFormat="1" x14ac:dyDescent="0.25">
      <c r="A77" s="89" t="s">
        <v>508</v>
      </c>
      <c r="B77" s="168"/>
      <c r="C77" s="227"/>
      <c r="D77" s="227"/>
      <c r="E77" s="227"/>
      <c r="F77" s="227"/>
      <c r="G77" s="169"/>
      <c r="H77" s="147"/>
      <c r="I77" s="44"/>
      <c r="J77" s="64"/>
      <c r="K77" s="44"/>
    </row>
    <row r="78" spans="1:11" s="60" customFormat="1" x14ac:dyDescent="0.25">
      <c r="A78" s="89" t="s">
        <v>509</v>
      </c>
      <c r="B78" s="168"/>
      <c r="C78" s="227"/>
      <c r="D78" s="227"/>
      <c r="E78" s="227"/>
      <c r="F78" s="227"/>
      <c r="G78" s="169"/>
      <c r="H78" s="147"/>
      <c r="I78" s="44"/>
      <c r="J78" s="64"/>
      <c r="K78" s="44"/>
    </row>
    <row r="79" spans="1:11" s="60" customFormat="1" x14ac:dyDescent="0.25">
      <c r="A79" s="89" t="s">
        <v>510</v>
      </c>
      <c r="B79" s="221" t="s">
        <v>472</v>
      </c>
      <c r="C79" s="222"/>
      <c r="D79" s="222"/>
      <c r="E79" s="222"/>
      <c r="F79" s="222"/>
      <c r="G79" s="223"/>
      <c r="H79" s="86" t="s">
        <v>474</v>
      </c>
      <c r="I79" s="22">
        <f>SUM(I74:I78)</f>
        <v>0</v>
      </c>
      <c r="J79" s="22">
        <f>SUM(J74:J78)</f>
        <v>0</v>
      </c>
      <c r="K79" s="86" t="s">
        <v>474</v>
      </c>
    </row>
    <row r="80" spans="1:11" s="60" customFormat="1" x14ac:dyDescent="0.25">
      <c r="A80" s="89" t="s">
        <v>511</v>
      </c>
      <c r="B80" s="221" t="s">
        <v>473</v>
      </c>
      <c r="C80" s="222"/>
      <c r="D80" s="222"/>
      <c r="E80" s="222"/>
      <c r="F80" s="222"/>
      <c r="G80" s="223"/>
      <c r="H80" s="147"/>
      <c r="I80" s="86" t="s">
        <v>474</v>
      </c>
      <c r="J80" s="86" t="s">
        <v>474</v>
      </c>
      <c r="K80" s="22">
        <f>SUM(K74:K78)</f>
        <v>0</v>
      </c>
    </row>
    <row r="81" spans="1:11" s="60" customFormat="1" x14ac:dyDescent="0.25">
      <c r="A81" s="89" t="s">
        <v>512</v>
      </c>
      <c r="B81" s="132" t="s">
        <v>516</v>
      </c>
      <c r="C81" s="133"/>
      <c r="D81" s="133"/>
      <c r="E81" s="133"/>
      <c r="F81" s="133"/>
      <c r="G81" s="133"/>
      <c r="H81" s="228">
        <f>H82+H83+H84+H85</f>
        <v>0</v>
      </c>
      <c r="I81" s="229"/>
      <c r="J81" s="229"/>
      <c r="K81" s="229"/>
    </row>
    <row r="82" spans="1:11" s="60" customFormat="1" x14ac:dyDescent="0.25">
      <c r="A82" s="89" t="s">
        <v>525</v>
      </c>
      <c r="B82" s="90" t="s">
        <v>486</v>
      </c>
      <c r="C82" s="91"/>
      <c r="D82" s="91"/>
      <c r="E82" s="91"/>
      <c r="F82" s="91"/>
      <c r="G82" s="92"/>
      <c r="H82" s="224"/>
      <c r="I82" s="225"/>
      <c r="J82" s="225"/>
      <c r="K82" s="226"/>
    </row>
    <row r="83" spans="1:11" s="60" customFormat="1" x14ac:dyDescent="0.25">
      <c r="A83" s="89" t="s">
        <v>526</v>
      </c>
      <c r="B83" s="90" t="s">
        <v>513</v>
      </c>
      <c r="C83" s="91"/>
      <c r="D83" s="91"/>
      <c r="E83" s="91"/>
      <c r="F83" s="91"/>
      <c r="G83" s="92"/>
      <c r="H83" s="224"/>
      <c r="I83" s="225"/>
      <c r="J83" s="225"/>
      <c r="K83" s="226"/>
    </row>
    <row r="84" spans="1:11" s="60" customFormat="1" x14ac:dyDescent="0.25">
      <c r="A84" s="89" t="s">
        <v>527</v>
      </c>
      <c r="B84" s="221" t="s">
        <v>475</v>
      </c>
      <c r="C84" s="222"/>
      <c r="D84" s="222"/>
      <c r="E84" s="222"/>
      <c r="F84" s="222"/>
      <c r="G84" s="223"/>
      <c r="H84" s="224"/>
      <c r="I84" s="225"/>
      <c r="J84" s="225"/>
      <c r="K84" s="226"/>
    </row>
    <row r="85" spans="1:11" s="60" customFormat="1" ht="14.45" customHeight="1" x14ac:dyDescent="0.25">
      <c r="A85" s="89" t="s">
        <v>528</v>
      </c>
      <c r="B85" s="221" t="s">
        <v>476</v>
      </c>
      <c r="C85" s="222"/>
      <c r="D85" s="222"/>
      <c r="E85" s="222"/>
      <c r="F85" s="222"/>
      <c r="G85" s="223"/>
      <c r="H85" s="224"/>
      <c r="I85" s="225"/>
      <c r="J85" s="225"/>
      <c r="K85" s="226"/>
    </row>
    <row r="86" spans="1:11" s="60" customFormat="1" x14ac:dyDescent="0.25">
      <c r="A86" s="85" t="s">
        <v>641</v>
      </c>
      <c r="B86" s="236" t="s">
        <v>612</v>
      </c>
      <c r="C86" s="237"/>
      <c r="D86" s="237"/>
      <c r="E86" s="237"/>
      <c r="F86" s="237"/>
      <c r="G86" s="237"/>
      <c r="H86" s="237"/>
      <c r="I86" s="237"/>
      <c r="J86" s="237"/>
      <c r="K86" s="238"/>
    </row>
    <row r="87" spans="1:11" s="35" customFormat="1" x14ac:dyDescent="0.25">
      <c r="A87" s="113" t="s">
        <v>642</v>
      </c>
      <c r="B87" s="239" t="s">
        <v>613</v>
      </c>
      <c r="C87" s="240"/>
      <c r="D87" s="240"/>
      <c r="E87" s="240"/>
      <c r="F87" s="240"/>
      <c r="G87" s="241"/>
      <c r="H87" s="111" t="s">
        <v>474</v>
      </c>
      <c r="I87" s="112">
        <f>I42+I53+I66+I79</f>
        <v>0</v>
      </c>
      <c r="J87" s="112">
        <f>J42+J53+J66+J79</f>
        <v>0</v>
      </c>
      <c r="K87" s="112">
        <f>K43+K54+K67+K80</f>
        <v>0</v>
      </c>
    </row>
    <row r="88" spans="1:11" s="88" customFormat="1" x14ac:dyDescent="0.25">
      <c r="A88" s="113" t="s">
        <v>643</v>
      </c>
      <c r="B88" s="231" t="s">
        <v>473</v>
      </c>
      <c r="C88" s="232"/>
      <c r="D88" s="232"/>
      <c r="E88" s="232"/>
      <c r="F88" s="232"/>
      <c r="G88" s="233"/>
      <c r="H88" s="9" t="s">
        <v>474</v>
      </c>
      <c r="I88" s="9" t="s">
        <v>474</v>
      </c>
      <c r="J88" s="9" t="s">
        <v>474</v>
      </c>
      <c r="K88" s="94">
        <f>K43+K54+K67+K80</f>
        <v>0</v>
      </c>
    </row>
    <row r="89" spans="1:11" s="88" customFormat="1" x14ac:dyDescent="0.25">
      <c r="A89" s="113" t="s">
        <v>644</v>
      </c>
      <c r="B89" s="135" t="s">
        <v>516</v>
      </c>
      <c r="C89" s="136"/>
      <c r="D89" s="136"/>
      <c r="E89" s="136"/>
      <c r="F89" s="136"/>
      <c r="G89" s="136"/>
      <c r="H89" s="234">
        <f>H90+H91+H92+H93</f>
        <v>0</v>
      </c>
      <c r="I89" s="235"/>
      <c r="J89" s="235"/>
      <c r="K89" s="235"/>
    </row>
    <row r="90" spans="1:11" s="88" customFormat="1" x14ac:dyDescent="0.25">
      <c r="A90" s="113" t="s">
        <v>645</v>
      </c>
      <c r="B90" s="114" t="s">
        <v>486</v>
      </c>
      <c r="C90" s="115"/>
      <c r="D90" s="115"/>
      <c r="E90" s="115"/>
      <c r="F90" s="115"/>
      <c r="G90" s="116"/>
      <c r="H90" s="234">
        <f>H56+H69+H82</f>
        <v>0</v>
      </c>
      <c r="I90" s="235"/>
      <c r="J90" s="235"/>
      <c r="K90" s="235"/>
    </row>
    <row r="91" spans="1:11" s="88" customFormat="1" x14ac:dyDescent="0.25">
      <c r="A91" s="113" t="s">
        <v>646</v>
      </c>
      <c r="B91" s="114" t="s">
        <v>513</v>
      </c>
      <c r="C91" s="115"/>
      <c r="D91" s="115"/>
      <c r="E91" s="115"/>
      <c r="F91" s="115"/>
      <c r="G91" s="116"/>
      <c r="H91" s="234">
        <f>H57+H70+H83</f>
        <v>0</v>
      </c>
      <c r="I91" s="235"/>
      <c r="J91" s="235"/>
      <c r="K91" s="235"/>
    </row>
    <row r="92" spans="1:11" s="88" customFormat="1" x14ac:dyDescent="0.25">
      <c r="A92" s="113" t="s">
        <v>647</v>
      </c>
      <c r="B92" s="231" t="s">
        <v>475</v>
      </c>
      <c r="C92" s="232"/>
      <c r="D92" s="232"/>
      <c r="E92" s="232"/>
      <c r="F92" s="232"/>
      <c r="G92" s="233"/>
      <c r="H92" s="234">
        <f>H45+H58+H71+H84</f>
        <v>0</v>
      </c>
      <c r="I92" s="235"/>
      <c r="J92" s="235"/>
      <c r="K92" s="235"/>
    </row>
    <row r="93" spans="1:11" s="88" customFormat="1" x14ac:dyDescent="0.25">
      <c r="A93" s="113" t="s">
        <v>648</v>
      </c>
      <c r="B93" s="231" t="s">
        <v>476</v>
      </c>
      <c r="C93" s="232"/>
      <c r="D93" s="232"/>
      <c r="E93" s="232"/>
      <c r="F93" s="232"/>
      <c r="G93" s="233"/>
      <c r="H93" s="234">
        <f>H46+H59+H72+H85</f>
        <v>0</v>
      </c>
      <c r="I93" s="235"/>
      <c r="J93" s="235"/>
      <c r="K93" s="235"/>
    </row>
    <row r="95" spans="1:11" x14ac:dyDescent="0.25">
      <c r="A95" s="11" t="s">
        <v>651</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6" activePane="bottomLeft" state="frozen"/>
      <selection pane="bottomLeft"/>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165</v>
      </c>
      <c r="B1" s="243" t="s">
        <v>614</v>
      </c>
      <c r="C1" s="243"/>
      <c r="D1" s="243"/>
      <c r="E1" s="243"/>
      <c r="F1" s="243"/>
      <c r="G1" s="243"/>
      <c r="H1" s="243"/>
      <c r="I1" s="243"/>
      <c r="J1" s="243"/>
      <c r="K1" s="243"/>
      <c r="M1" s="98"/>
    </row>
    <row r="2" spans="1:13" x14ac:dyDescent="0.25">
      <c r="A2" s="32" t="s">
        <v>44</v>
      </c>
      <c r="B2" s="32" t="s">
        <v>45</v>
      </c>
      <c r="C2" s="32" t="s">
        <v>46</v>
      </c>
      <c r="D2" s="32" t="s">
        <v>47</v>
      </c>
      <c r="E2" s="32" t="s">
        <v>92</v>
      </c>
      <c r="F2" s="32" t="s">
        <v>93</v>
      </c>
      <c r="G2" s="32" t="s">
        <v>94</v>
      </c>
      <c r="H2" s="32" t="s">
        <v>95</v>
      </c>
      <c r="I2" s="32" t="s">
        <v>96</v>
      </c>
      <c r="J2" s="32" t="s">
        <v>97</v>
      </c>
      <c r="K2" s="32" t="s">
        <v>125</v>
      </c>
    </row>
    <row r="3" spans="1:13" ht="17.45" customHeight="1" x14ac:dyDescent="0.25">
      <c r="A3" s="244" t="s">
        <v>98</v>
      </c>
      <c r="B3" s="244" t="s">
        <v>99</v>
      </c>
      <c r="C3" s="199" t="str">
        <f>'4'!C3</f>
        <v>Ataskaitiniai metai - 2021</v>
      </c>
      <c r="D3" s="244" t="s">
        <v>100</v>
      </c>
      <c r="E3" s="244"/>
      <c r="F3" s="244"/>
      <c r="G3" s="244" t="s">
        <v>101</v>
      </c>
      <c r="H3" s="244"/>
      <c r="I3" s="244"/>
      <c r="J3" s="244"/>
      <c r="K3" s="244"/>
    </row>
    <row r="4" spans="1:13" x14ac:dyDescent="0.25">
      <c r="A4" s="244"/>
      <c r="B4" s="244"/>
      <c r="C4" s="200"/>
      <c r="D4" s="24" t="s">
        <v>650</v>
      </c>
      <c r="E4" s="24" t="s">
        <v>103</v>
      </c>
      <c r="F4" s="24" t="s">
        <v>104</v>
      </c>
      <c r="G4" s="24" t="s">
        <v>102</v>
      </c>
      <c r="H4" s="24" t="s">
        <v>103</v>
      </c>
      <c r="I4" s="24" t="s">
        <v>104</v>
      </c>
      <c r="J4" s="24" t="s">
        <v>105</v>
      </c>
      <c r="K4" s="24" t="s">
        <v>106</v>
      </c>
    </row>
    <row r="5" spans="1:13" ht="24" customHeight="1" x14ac:dyDescent="0.25">
      <c r="A5" s="244"/>
      <c r="B5" s="244"/>
      <c r="C5" s="201"/>
      <c r="D5" s="24">
        <f>'4'!D5</f>
        <v>2022</v>
      </c>
      <c r="E5" s="24">
        <f>'4'!E5</f>
        <v>0</v>
      </c>
      <c r="F5" s="24">
        <f>'4'!F5</f>
        <v>0</v>
      </c>
      <c r="G5" s="24">
        <f>'4'!G5</f>
        <v>2023</v>
      </c>
      <c r="H5" s="24">
        <f>'4'!H5</f>
        <v>2024</v>
      </c>
      <c r="I5" s="24">
        <f>'4'!I5</f>
        <v>2025</v>
      </c>
      <c r="J5" s="24" t="str">
        <f>'4'!J5</f>
        <v>-</v>
      </c>
      <c r="K5" s="24" t="str">
        <f>'4'!K5</f>
        <v>-</v>
      </c>
    </row>
    <row r="6" spans="1:13" x14ac:dyDescent="0.25">
      <c r="A6" s="143"/>
      <c r="B6" s="245" t="s">
        <v>166</v>
      </c>
      <c r="C6" s="245"/>
      <c r="D6" s="245"/>
      <c r="E6" s="245"/>
      <c r="F6" s="245"/>
      <c r="G6" s="245"/>
      <c r="H6" s="245"/>
      <c r="I6" s="245"/>
      <c r="J6" s="245"/>
      <c r="K6" s="245"/>
    </row>
    <row r="7" spans="1:13" s="35" customFormat="1" x14ac:dyDescent="0.25">
      <c r="A7" s="36"/>
      <c r="B7" s="37" t="s">
        <v>167</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168</v>
      </c>
      <c r="B8" s="28" t="s">
        <v>169</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170</v>
      </c>
      <c r="C9" s="117"/>
      <c r="D9" s="117"/>
      <c r="E9" s="117"/>
      <c r="F9" s="117"/>
      <c r="G9" s="117"/>
      <c r="H9" s="117"/>
      <c r="I9" s="117"/>
      <c r="J9" s="117"/>
      <c r="K9" s="117"/>
      <c r="M9" s="98"/>
    </row>
    <row r="10" spans="1:13" s="41" customFormat="1" x14ac:dyDescent="0.25">
      <c r="A10" s="39" t="s">
        <v>42</v>
      </c>
      <c r="B10" s="40" t="s">
        <v>175</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52</v>
      </c>
      <c r="B11" s="26" t="s">
        <v>122</v>
      </c>
      <c r="C11" s="49">
        <f>'4'!C85</f>
        <v>0</v>
      </c>
      <c r="D11" s="49">
        <f>'4'!D85</f>
        <v>0</v>
      </c>
      <c r="E11" s="49">
        <f>'4'!E85</f>
        <v>0</v>
      </c>
      <c r="F11" s="49">
        <f>'4'!F85</f>
        <v>0</v>
      </c>
      <c r="G11" s="49">
        <f>'4'!G85</f>
        <v>0</v>
      </c>
      <c r="H11" s="49">
        <f>'4'!H85</f>
        <v>0</v>
      </c>
      <c r="I11" s="49">
        <f>'4'!I85</f>
        <v>0</v>
      </c>
      <c r="J11" s="49">
        <f>'4'!J85</f>
        <v>0</v>
      </c>
      <c r="K11" s="49">
        <f>'4'!K85</f>
        <v>0</v>
      </c>
    </row>
    <row r="12" spans="1:13" x14ac:dyDescent="0.25">
      <c r="A12" s="25" t="s">
        <v>65</v>
      </c>
      <c r="B12" s="26" t="s">
        <v>123</v>
      </c>
      <c r="C12" s="49">
        <f>'4'!C95</f>
        <v>0</v>
      </c>
      <c r="D12" s="49">
        <f>'4'!D95</f>
        <v>0</v>
      </c>
      <c r="E12" s="49">
        <f>'4'!E95</f>
        <v>0</v>
      </c>
      <c r="F12" s="49">
        <f>'4'!F95</f>
        <v>0</v>
      </c>
      <c r="G12" s="49">
        <f>'4'!G95</f>
        <v>0</v>
      </c>
      <c r="H12" s="49">
        <f>'4'!H95</f>
        <v>0</v>
      </c>
      <c r="I12" s="49">
        <f>'4'!I95</f>
        <v>0</v>
      </c>
      <c r="J12" s="49">
        <f>'4'!J95</f>
        <v>0</v>
      </c>
      <c r="K12" s="49">
        <f>'4'!K95</f>
        <v>0</v>
      </c>
    </row>
    <row r="13" spans="1:13" x14ac:dyDescent="0.25">
      <c r="A13" s="25" t="s">
        <v>176</v>
      </c>
      <c r="B13" s="26" t="s">
        <v>177</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178</v>
      </c>
      <c r="B14" s="26" t="s">
        <v>124</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179</v>
      </c>
      <c r="B15" s="26" t="s">
        <v>666</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180</v>
      </c>
      <c r="B16" s="26" t="s">
        <v>181</v>
      </c>
      <c r="C16" s="48"/>
      <c r="D16" s="48"/>
      <c r="E16" s="48"/>
      <c r="F16" s="48"/>
      <c r="G16" s="48"/>
      <c r="H16" s="48"/>
      <c r="I16" s="48"/>
      <c r="J16" s="48"/>
      <c r="K16" s="48"/>
      <c r="M16" s="98"/>
    </row>
    <row r="17" spans="1:13" ht="45" x14ac:dyDescent="0.25">
      <c r="A17" s="25" t="s">
        <v>182</v>
      </c>
      <c r="B17" s="26" t="s">
        <v>183</v>
      </c>
      <c r="C17" s="48"/>
      <c r="D17" s="48"/>
      <c r="E17" s="48"/>
      <c r="F17" s="48"/>
      <c r="G17" s="48"/>
      <c r="H17" s="48"/>
      <c r="I17" s="48"/>
      <c r="J17" s="48"/>
      <c r="K17" s="48"/>
    </row>
    <row r="18" spans="1:13" s="41" customFormat="1" x14ac:dyDescent="0.25">
      <c r="A18" s="39" t="s">
        <v>73</v>
      </c>
      <c r="B18" s="40" t="s">
        <v>184</v>
      </c>
      <c r="C18" s="117"/>
      <c r="D18" s="117"/>
      <c r="E18" s="117"/>
      <c r="F18" s="117"/>
      <c r="G18" s="117"/>
      <c r="H18" s="117"/>
      <c r="I18" s="117"/>
      <c r="J18" s="117"/>
      <c r="K18" s="117"/>
      <c r="M18" s="98"/>
    </row>
    <row r="19" spans="1:13" s="41" customFormat="1" x14ac:dyDescent="0.25">
      <c r="A19" s="39" t="s">
        <v>186</v>
      </c>
      <c r="B19" s="40" t="s">
        <v>187</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107</v>
      </c>
      <c r="B20" s="26" t="s">
        <v>188</v>
      </c>
      <c r="C20" s="48"/>
      <c r="D20" s="48"/>
      <c r="E20" s="48"/>
      <c r="F20" s="48"/>
      <c r="G20" s="48"/>
      <c r="H20" s="48"/>
      <c r="I20" s="48"/>
      <c r="J20" s="48"/>
      <c r="K20" s="48"/>
    </row>
    <row r="21" spans="1:13" x14ac:dyDescent="0.25">
      <c r="A21" s="25" t="s">
        <v>113</v>
      </c>
      <c r="B21" s="26" t="s">
        <v>189</v>
      </c>
      <c r="C21" s="48"/>
      <c r="D21" s="48"/>
      <c r="E21" s="48"/>
      <c r="F21" s="48"/>
      <c r="G21" s="48"/>
      <c r="H21" s="48"/>
      <c r="I21" s="48"/>
      <c r="J21" s="48"/>
      <c r="K21" s="48"/>
    </row>
    <row r="22" spans="1:13" x14ac:dyDescent="0.25">
      <c r="A22" s="25" t="s">
        <v>118</v>
      </c>
      <c r="B22" s="26" t="s">
        <v>190</v>
      </c>
      <c r="C22" s="48"/>
      <c r="D22" s="48"/>
      <c r="E22" s="48"/>
      <c r="F22" s="48"/>
      <c r="G22" s="48"/>
      <c r="H22" s="48"/>
      <c r="I22" s="48"/>
      <c r="J22" s="48"/>
      <c r="K22" s="48"/>
    </row>
    <row r="23" spans="1:13" s="35" customFormat="1" x14ac:dyDescent="0.25">
      <c r="A23" s="27" t="s">
        <v>191</v>
      </c>
      <c r="B23" s="28" t="s">
        <v>192</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193</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194</v>
      </c>
      <c r="C25" s="48"/>
      <c r="D25" s="48"/>
      <c r="E25" s="48"/>
      <c r="F25" s="48"/>
      <c r="G25" s="48"/>
      <c r="H25" s="48"/>
      <c r="I25" s="48"/>
      <c r="J25" s="48"/>
      <c r="K25" s="48"/>
    </row>
    <row r="26" spans="1:13" x14ac:dyDescent="0.25">
      <c r="A26" s="25" t="s">
        <v>18</v>
      </c>
      <c r="B26" s="26" t="s">
        <v>195</v>
      </c>
      <c r="C26" s="48"/>
      <c r="D26" s="48"/>
      <c r="E26" s="48"/>
      <c r="F26" s="48"/>
      <c r="G26" s="48"/>
      <c r="H26" s="48"/>
      <c r="I26" s="48"/>
      <c r="J26" s="48"/>
      <c r="K26" s="48"/>
    </row>
    <row r="27" spans="1:13" x14ac:dyDescent="0.25">
      <c r="A27" s="25" t="s">
        <v>32</v>
      </c>
      <c r="B27" s="26" t="s">
        <v>196</v>
      </c>
      <c r="C27" s="48"/>
      <c r="D27" s="48"/>
      <c r="E27" s="48"/>
      <c r="F27" s="48"/>
      <c r="G27" s="48"/>
      <c r="H27" s="48"/>
      <c r="I27" s="48"/>
      <c r="J27" s="48"/>
      <c r="K27" s="48"/>
    </row>
    <row r="28" spans="1:13" x14ac:dyDescent="0.25">
      <c r="A28" s="25" t="s">
        <v>171</v>
      </c>
      <c r="B28" s="26" t="s">
        <v>197</v>
      </c>
      <c r="C28" s="48"/>
      <c r="D28" s="48"/>
      <c r="E28" s="48"/>
      <c r="F28" s="48"/>
      <c r="G28" s="48"/>
      <c r="H28" s="48"/>
      <c r="I28" s="48"/>
      <c r="J28" s="48"/>
      <c r="K28" s="48"/>
    </row>
    <row r="29" spans="1:13" x14ac:dyDescent="0.25">
      <c r="A29" s="25" t="s">
        <v>172</v>
      </c>
      <c r="B29" s="26" t="s">
        <v>189</v>
      </c>
      <c r="C29" s="48"/>
      <c r="D29" s="48"/>
      <c r="E29" s="48"/>
      <c r="F29" s="48"/>
      <c r="G29" s="48"/>
      <c r="H29" s="48"/>
      <c r="I29" s="48"/>
      <c r="J29" s="48"/>
      <c r="K29" s="48"/>
    </row>
    <row r="30" spans="1:13" ht="30" x14ac:dyDescent="0.25">
      <c r="A30" s="25" t="s">
        <v>173</v>
      </c>
      <c r="B30" s="26" t="s">
        <v>198</v>
      </c>
      <c r="C30" s="48"/>
      <c r="D30" s="48"/>
      <c r="E30" s="48"/>
      <c r="F30" s="48"/>
      <c r="G30" s="48"/>
      <c r="H30" s="48"/>
      <c r="I30" s="48"/>
      <c r="J30" s="48"/>
      <c r="K30" s="48"/>
    </row>
    <row r="31" spans="1:13" x14ac:dyDescent="0.25">
      <c r="A31" s="25" t="s">
        <v>199</v>
      </c>
      <c r="B31" s="26" t="s">
        <v>174</v>
      </c>
      <c r="C31" s="48"/>
      <c r="D31" s="48"/>
      <c r="E31" s="48"/>
      <c r="F31" s="48"/>
      <c r="G31" s="48"/>
      <c r="H31" s="48"/>
      <c r="I31" s="48"/>
      <c r="J31" s="48"/>
      <c r="K31" s="48"/>
    </row>
    <row r="32" spans="1:13" s="41" customFormat="1" x14ac:dyDescent="0.25">
      <c r="A32" s="39" t="s">
        <v>42</v>
      </c>
      <c r="B32" s="40" t="s">
        <v>200</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52</v>
      </c>
      <c r="B33" s="26" t="s">
        <v>201</v>
      </c>
      <c r="C33" s="48"/>
      <c r="D33" s="48"/>
      <c r="E33" s="48"/>
      <c r="F33" s="48"/>
      <c r="G33" s="48"/>
      <c r="H33" s="48"/>
      <c r="I33" s="48"/>
      <c r="J33" s="48"/>
      <c r="K33" s="48"/>
    </row>
    <row r="34" spans="1:13" x14ac:dyDescent="0.25">
      <c r="A34" s="25" t="s">
        <v>65</v>
      </c>
      <c r="B34" s="26" t="s">
        <v>202</v>
      </c>
      <c r="C34" s="48"/>
      <c r="D34" s="48"/>
      <c r="E34" s="48"/>
      <c r="F34" s="48"/>
      <c r="G34" s="48"/>
      <c r="H34" s="48"/>
      <c r="I34" s="48"/>
      <c r="J34" s="48"/>
      <c r="K34" s="48"/>
    </row>
    <row r="35" spans="1:13" x14ac:dyDescent="0.25">
      <c r="A35" s="25" t="s">
        <v>176</v>
      </c>
      <c r="B35" s="26" t="s">
        <v>203</v>
      </c>
      <c r="C35" s="48"/>
      <c r="D35" s="48"/>
      <c r="E35" s="48"/>
      <c r="F35" s="48"/>
      <c r="G35" s="48"/>
      <c r="H35" s="48"/>
      <c r="I35" s="48"/>
      <c r="J35" s="48"/>
      <c r="K35" s="48"/>
    </row>
    <row r="36" spans="1:13" x14ac:dyDescent="0.25">
      <c r="A36" s="25" t="s">
        <v>178</v>
      </c>
      <c r="B36" s="26" t="s">
        <v>204</v>
      </c>
      <c r="C36" s="48"/>
      <c r="D36" s="48"/>
      <c r="E36" s="48"/>
      <c r="F36" s="48"/>
      <c r="G36" s="48"/>
      <c r="H36" s="48"/>
      <c r="I36" s="48"/>
      <c r="J36" s="48"/>
      <c r="K36" s="48"/>
    </row>
    <row r="37" spans="1:13" s="41" customFormat="1" x14ac:dyDescent="0.25">
      <c r="A37" s="39" t="s">
        <v>73</v>
      </c>
      <c r="B37" s="40" t="s">
        <v>326</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75</v>
      </c>
      <c r="B38" s="26" t="s">
        <v>185</v>
      </c>
      <c r="C38" s="48"/>
      <c r="D38" s="48"/>
      <c r="E38" s="48"/>
      <c r="F38" s="48"/>
      <c r="G38" s="48"/>
      <c r="H38" s="48"/>
      <c r="I38" s="48"/>
      <c r="J38" s="48"/>
      <c r="K38" s="48"/>
    </row>
    <row r="39" spans="1:13" x14ac:dyDescent="0.25">
      <c r="A39" s="25" t="s">
        <v>78</v>
      </c>
      <c r="B39" s="26" t="s">
        <v>205</v>
      </c>
      <c r="C39" s="48"/>
      <c r="D39" s="48"/>
      <c r="E39" s="48"/>
      <c r="F39" s="48"/>
      <c r="G39" s="48"/>
      <c r="H39" s="48"/>
      <c r="I39" s="48"/>
      <c r="J39" s="48"/>
      <c r="K39" s="48"/>
    </row>
    <row r="40" spans="1:13" s="41" customFormat="1" x14ac:dyDescent="0.25">
      <c r="A40" s="39" t="s">
        <v>90</v>
      </c>
      <c r="B40" s="40" t="s">
        <v>206</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207</v>
      </c>
      <c r="B41" s="28" t="s">
        <v>208</v>
      </c>
      <c r="C41" s="50"/>
      <c r="D41" s="50"/>
      <c r="E41" s="50"/>
      <c r="F41" s="50"/>
      <c r="G41" s="50"/>
      <c r="H41" s="50"/>
      <c r="I41" s="50"/>
      <c r="J41" s="50"/>
      <c r="K41" s="50"/>
    </row>
    <row r="42" spans="1:13" s="35" customFormat="1" ht="30" x14ac:dyDescent="0.25">
      <c r="A42" s="36"/>
      <c r="B42" s="37" t="s">
        <v>209</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210</v>
      </c>
      <c r="B43" s="28" t="s">
        <v>211</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212</v>
      </c>
      <c r="B44" s="40" t="s">
        <v>213</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214</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18</v>
      </c>
      <c r="B46" s="26" t="s">
        <v>591</v>
      </c>
      <c r="C46" s="68"/>
      <c r="D46" s="68"/>
      <c r="E46" s="68"/>
      <c r="F46" s="68"/>
      <c r="G46" s="68"/>
      <c r="H46" s="68"/>
      <c r="I46" s="68"/>
      <c r="J46" s="68"/>
      <c r="K46" s="68"/>
    </row>
    <row r="47" spans="1:13" s="41" customFormat="1" ht="30" x14ac:dyDescent="0.25">
      <c r="A47" s="39" t="s">
        <v>42</v>
      </c>
      <c r="B47" s="40" t="s">
        <v>215</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52</v>
      </c>
      <c r="B48" s="26" t="s">
        <v>216</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65</v>
      </c>
      <c r="B49" s="26" t="s">
        <v>217</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218</v>
      </c>
      <c r="B50" s="28" t="s">
        <v>219</v>
      </c>
      <c r="C50" s="66"/>
      <c r="D50" s="66"/>
      <c r="E50" s="66"/>
      <c r="F50" s="66"/>
      <c r="G50" s="66"/>
      <c r="H50" s="66"/>
      <c r="I50" s="66"/>
      <c r="J50" s="66"/>
      <c r="K50" s="66"/>
    </row>
    <row r="51" spans="1:13" s="35" customFormat="1" x14ac:dyDescent="0.25">
      <c r="A51" s="28" t="s">
        <v>220</v>
      </c>
      <c r="B51" s="28" t="s">
        <v>221</v>
      </c>
      <c r="C51" s="66"/>
      <c r="D51" s="66"/>
      <c r="E51" s="66"/>
      <c r="F51" s="66"/>
      <c r="G51" s="66"/>
      <c r="H51" s="66"/>
      <c r="I51" s="66"/>
      <c r="J51" s="66"/>
      <c r="K51" s="66"/>
      <c r="M51" s="98"/>
    </row>
    <row r="52" spans="1:13" s="35" customFormat="1" ht="30" x14ac:dyDescent="0.25">
      <c r="A52" s="27" t="s">
        <v>222</v>
      </c>
      <c r="B52" s="28" t="s">
        <v>223</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224</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225</v>
      </c>
      <c r="C54" s="48"/>
      <c r="D54" s="48"/>
      <c r="E54" s="48"/>
      <c r="F54" s="48"/>
      <c r="G54" s="48"/>
      <c r="H54" s="48"/>
      <c r="I54" s="48"/>
      <c r="J54" s="48"/>
      <c r="K54" s="48"/>
    </row>
    <row r="55" spans="1:13" x14ac:dyDescent="0.25">
      <c r="A55" s="25" t="s">
        <v>18</v>
      </c>
      <c r="B55" s="26" t="s">
        <v>226</v>
      </c>
      <c r="C55" s="48"/>
      <c r="D55" s="48"/>
      <c r="E55" s="48"/>
      <c r="F55" s="48"/>
      <c r="G55" s="48"/>
      <c r="H55" s="48"/>
      <c r="I55" s="48"/>
      <c r="J55" s="48"/>
      <c r="K55" s="48"/>
    </row>
    <row r="56" spans="1:13" x14ac:dyDescent="0.25">
      <c r="A56" s="25" t="s">
        <v>32</v>
      </c>
      <c r="B56" s="25" t="s">
        <v>227</v>
      </c>
      <c r="C56" s="48"/>
      <c r="D56" s="48"/>
      <c r="E56" s="48"/>
      <c r="F56" s="48"/>
      <c r="G56" s="48"/>
      <c r="H56" s="48"/>
      <c r="I56" s="48"/>
      <c r="J56" s="48"/>
      <c r="K56" s="48"/>
    </row>
    <row r="57" spans="1:13" ht="30" x14ac:dyDescent="0.25">
      <c r="A57" s="25" t="s">
        <v>171</v>
      </c>
      <c r="B57" s="26" t="s">
        <v>229</v>
      </c>
      <c r="C57" s="48"/>
      <c r="D57" s="48"/>
      <c r="E57" s="48"/>
      <c r="F57" s="48"/>
      <c r="G57" s="48"/>
      <c r="H57" s="48"/>
      <c r="I57" s="48"/>
      <c r="J57" s="48"/>
      <c r="K57" s="48"/>
    </row>
    <row r="58" spans="1:13" s="41" customFormat="1" ht="30" x14ac:dyDescent="0.25">
      <c r="A58" s="39" t="s">
        <v>42</v>
      </c>
      <c r="B58" s="40" t="s">
        <v>230</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592</v>
      </c>
      <c r="B59" s="26" t="s">
        <v>225</v>
      </c>
      <c r="C59" s="48"/>
      <c r="D59" s="48"/>
      <c r="E59" s="48"/>
      <c r="F59" s="48"/>
      <c r="G59" s="48"/>
      <c r="H59" s="48"/>
      <c r="I59" s="48"/>
      <c r="J59" s="48"/>
      <c r="K59" s="48"/>
    </row>
    <row r="60" spans="1:13" x14ac:dyDescent="0.25">
      <c r="A60" s="25" t="s">
        <v>593</v>
      </c>
      <c r="B60" s="26" t="s">
        <v>226</v>
      </c>
      <c r="C60" s="48"/>
      <c r="D60" s="48"/>
      <c r="E60" s="48"/>
      <c r="F60" s="48"/>
      <c r="G60" s="48"/>
      <c r="H60" s="48"/>
      <c r="I60" s="48"/>
      <c r="J60" s="48"/>
      <c r="K60" s="48"/>
    </row>
    <row r="61" spans="1:13" x14ac:dyDescent="0.25">
      <c r="A61" s="25" t="s">
        <v>594</v>
      </c>
      <c r="B61" s="25" t="s">
        <v>227</v>
      </c>
      <c r="C61" s="48"/>
      <c r="D61" s="48"/>
      <c r="E61" s="48"/>
      <c r="F61" s="48"/>
      <c r="G61" s="48"/>
      <c r="H61" s="48"/>
      <c r="I61" s="48"/>
      <c r="J61" s="48"/>
      <c r="K61" s="48"/>
    </row>
    <row r="62" spans="1:13" x14ac:dyDescent="0.25">
      <c r="A62" s="25" t="s">
        <v>595</v>
      </c>
      <c r="B62" s="26" t="s">
        <v>231</v>
      </c>
      <c r="C62" s="48"/>
      <c r="D62" s="48"/>
      <c r="E62" s="48"/>
      <c r="F62" s="48"/>
      <c r="G62" s="48"/>
      <c r="H62" s="48"/>
      <c r="I62" s="48"/>
      <c r="J62" s="48"/>
      <c r="K62" s="48"/>
    </row>
    <row r="63" spans="1:13" x14ac:dyDescent="0.25">
      <c r="A63" s="25" t="s">
        <v>596</v>
      </c>
      <c r="B63" s="26" t="s">
        <v>232</v>
      </c>
      <c r="C63" s="48"/>
      <c r="D63" s="48"/>
      <c r="E63" s="48"/>
      <c r="F63" s="48"/>
      <c r="G63" s="48"/>
      <c r="H63" s="48"/>
      <c r="I63" s="48"/>
      <c r="J63" s="48"/>
      <c r="K63" s="48"/>
    </row>
    <row r="64" spans="1:13" ht="30" x14ac:dyDescent="0.25">
      <c r="A64" s="25" t="s">
        <v>597</v>
      </c>
      <c r="B64" s="26" t="s">
        <v>233</v>
      </c>
      <c r="C64" s="48"/>
      <c r="D64" s="48"/>
      <c r="E64" s="48"/>
      <c r="F64" s="48"/>
      <c r="G64" s="48"/>
      <c r="H64" s="48"/>
      <c r="I64" s="48"/>
      <c r="J64" s="48"/>
      <c r="K64" s="48"/>
    </row>
    <row r="65" spans="1:11" s="35" customFormat="1" ht="30" x14ac:dyDescent="0.25">
      <c r="A65" s="27" t="s">
        <v>234</v>
      </c>
      <c r="B65" s="28" t="s">
        <v>235</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42" t="s">
        <v>236</v>
      </c>
      <c r="C67" s="242"/>
      <c r="D67" s="242"/>
      <c r="E67" s="242"/>
      <c r="F67" s="242"/>
      <c r="G67" s="242"/>
      <c r="H67" s="242"/>
      <c r="I67" s="242"/>
      <c r="J67" s="242"/>
      <c r="K67" s="242"/>
    </row>
    <row r="68" spans="1:11" x14ac:dyDescent="0.25">
      <c r="A68" s="25" t="s">
        <v>212</v>
      </c>
      <c r="B68" s="26" t="s">
        <v>237</v>
      </c>
      <c r="C68" s="49">
        <f>'4'!C6</f>
        <v>0</v>
      </c>
      <c r="D68" s="49">
        <f>'4'!D6</f>
        <v>0</v>
      </c>
      <c r="E68" s="49">
        <f>'4'!E6</f>
        <v>0</v>
      </c>
      <c r="F68" s="49">
        <f>'4'!F6</f>
        <v>0</v>
      </c>
      <c r="G68" s="49">
        <f>'4'!G6</f>
        <v>0</v>
      </c>
      <c r="H68" s="49">
        <f>'4'!H6</f>
        <v>0</v>
      </c>
      <c r="I68" s="49">
        <f>'4'!I6</f>
        <v>0</v>
      </c>
      <c r="J68" s="49">
        <f>'4'!J6</f>
        <v>0</v>
      </c>
      <c r="K68" s="49">
        <f>'4'!K6</f>
        <v>0</v>
      </c>
    </row>
    <row r="69" spans="1:11" x14ac:dyDescent="0.25">
      <c r="A69" s="25" t="s">
        <v>42</v>
      </c>
      <c r="B69" s="26" t="s">
        <v>238</v>
      </c>
      <c r="C69" s="49">
        <f>-'4'!C47</f>
        <v>0</v>
      </c>
      <c r="D69" s="49">
        <f>-'4'!D47</f>
        <v>0</v>
      </c>
      <c r="E69" s="49">
        <f>-'4'!E47</f>
        <v>0</v>
      </c>
      <c r="F69" s="49">
        <f>-'4'!F47</f>
        <v>0</v>
      </c>
      <c r="G69" s="49">
        <f>-'4'!G47</f>
        <v>0</v>
      </c>
      <c r="H69" s="49">
        <f>-'4'!H47</f>
        <v>0</v>
      </c>
      <c r="I69" s="49">
        <f>-'4'!I47</f>
        <v>0</v>
      </c>
      <c r="J69" s="49">
        <f>-'4'!J47</f>
        <v>0</v>
      </c>
      <c r="K69" s="49">
        <f>-'4'!K47</f>
        <v>0</v>
      </c>
    </row>
    <row r="70" spans="1:11" ht="30" x14ac:dyDescent="0.25">
      <c r="A70" s="25" t="s">
        <v>73</v>
      </c>
      <c r="B70" s="26" t="s">
        <v>682</v>
      </c>
      <c r="C70" s="48"/>
      <c r="D70" s="48"/>
      <c r="E70" s="48"/>
      <c r="F70" s="48"/>
      <c r="G70" s="48"/>
      <c r="H70" s="48"/>
      <c r="I70" s="48"/>
      <c r="J70" s="48"/>
      <c r="K70" s="48"/>
    </row>
    <row r="71" spans="1:11" x14ac:dyDescent="0.25">
      <c r="A71" s="25" t="s">
        <v>90</v>
      </c>
      <c r="B71" s="26" t="s">
        <v>239</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127</v>
      </c>
      <c r="B72" s="26" t="s">
        <v>240</v>
      </c>
      <c r="C72" s="49">
        <f>-'4'!C56</f>
        <v>0</v>
      </c>
      <c r="D72" s="49">
        <f>-'4'!D56</f>
        <v>0</v>
      </c>
      <c r="E72" s="49">
        <f>-'4'!E56</f>
        <v>0</v>
      </c>
      <c r="F72" s="49">
        <f>-'4'!F56</f>
        <v>0</v>
      </c>
      <c r="G72" s="49">
        <f>-'4'!G56</f>
        <v>0</v>
      </c>
      <c r="H72" s="49">
        <f>-'4'!H56</f>
        <v>0</v>
      </c>
      <c r="I72" s="49">
        <f>-'4'!I56</f>
        <v>0</v>
      </c>
      <c r="J72" s="49">
        <f>-'4'!J56</f>
        <v>0</v>
      </c>
      <c r="K72" s="49">
        <f>-'4'!K56</f>
        <v>0</v>
      </c>
    </row>
    <row r="73" spans="1:11" x14ac:dyDescent="0.25">
      <c r="A73" s="25" t="s">
        <v>165</v>
      </c>
      <c r="B73" s="26" t="s">
        <v>241</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242</v>
      </c>
      <c r="B74" s="26" t="s">
        <v>683</v>
      </c>
      <c r="C74" s="48"/>
      <c r="D74" s="48"/>
      <c r="E74" s="48"/>
      <c r="F74" s="48"/>
      <c r="G74" s="48"/>
      <c r="H74" s="48"/>
      <c r="I74" s="48"/>
      <c r="J74" s="48"/>
      <c r="K74" s="48"/>
    </row>
    <row r="75" spans="1:11" x14ac:dyDescent="0.25">
      <c r="A75" s="25" t="s">
        <v>243</v>
      </c>
      <c r="B75" s="30" t="s">
        <v>618</v>
      </c>
      <c r="C75" s="48"/>
      <c r="D75" s="48"/>
      <c r="E75" s="48"/>
      <c r="F75" s="48"/>
      <c r="G75" s="48"/>
      <c r="H75" s="48"/>
      <c r="I75" s="48"/>
      <c r="J75" s="48"/>
      <c r="K75" s="48"/>
    </row>
    <row r="76" spans="1:11" ht="45" x14ac:dyDescent="0.25">
      <c r="A76" s="25" t="s">
        <v>245</v>
      </c>
      <c r="B76" s="26" t="s">
        <v>244</v>
      </c>
      <c r="C76" s="48"/>
      <c r="D76" s="48"/>
      <c r="E76" s="48"/>
      <c r="F76" s="48"/>
      <c r="G76" s="48"/>
      <c r="H76" s="48"/>
      <c r="I76" s="48"/>
      <c r="J76" s="48"/>
      <c r="K76" s="48"/>
    </row>
    <row r="77" spans="1:11" ht="30" x14ac:dyDescent="0.25">
      <c r="A77" s="25" t="s">
        <v>247</v>
      </c>
      <c r="B77" s="26" t="s">
        <v>246</v>
      </c>
      <c r="C77" s="48"/>
      <c r="D77" s="48"/>
      <c r="E77" s="48"/>
      <c r="F77" s="48"/>
      <c r="G77" s="48"/>
      <c r="H77" s="48"/>
      <c r="I77" s="48"/>
      <c r="J77" s="48"/>
      <c r="K77" s="48"/>
    </row>
    <row r="78" spans="1:11" x14ac:dyDescent="0.25">
      <c r="A78" s="25" t="s">
        <v>249</v>
      </c>
      <c r="B78" s="26" t="s">
        <v>248</v>
      </c>
      <c r="C78" s="48"/>
      <c r="D78" s="48"/>
      <c r="E78" s="48"/>
      <c r="F78" s="48"/>
      <c r="G78" s="48"/>
      <c r="H78" s="48"/>
      <c r="I78" s="48"/>
      <c r="J78" s="48"/>
      <c r="K78" s="48"/>
    </row>
    <row r="79" spans="1:11" ht="30" x14ac:dyDescent="0.25">
      <c r="A79" s="25" t="s">
        <v>250</v>
      </c>
      <c r="B79" s="26" t="s">
        <v>684</v>
      </c>
      <c r="C79" s="48"/>
      <c r="D79" s="48"/>
      <c r="E79" s="48"/>
      <c r="F79" s="48"/>
      <c r="G79" s="48"/>
      <c r="H79" s="48"/>
      <c r="I79" s="48"/>
      <c r="J79" s="48"/>
      <c r="K79" s="48"/>
    </row>
    <row r="80" spans="1:11" x14ac:dyDescent="0.25">
      <c r="A80" s="25" t="s">
        <v>252</v>
      </c>
      <c r="B80" s="26" t="s">
        <v>251</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254</v>
      </c>
      <c r="B81" s="26" t="s">
        <v>253</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255</v>
      </c>
      <c r="B82" s="26" t="s">
        <v>685</v>
      </c>
      <c r="C82" s="48"/>
      <c r="D82" s="48"/>
      <c r="E82" s="48"/>
      <c r="F82" s="48"/>
      <c r="G82" s="48"/>
      <c r="H82" s="48"/>
      <c r="I82" s="48"/>
      <c r="J82" s="48"/>
      <c r="K82" s="48"/>
    </row>
    <row r="83" spans="1:13" x14ac:dyDescent="0.25">
      <c r="A83" s="25" t="s">
        <v>617</v>
      </c>
      <c r="B83" s="26" t="s">
        <v>256</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42" t="s">
        <v>257</v>
      </c>
      <c r="C85" s="242"/>
      <c r="D85" s="242"/>
      <c r="E85" s="242"/>
      <c r="F85" s="242"/>
      <c r="G85" s="242"/>
      <c r="H85" s="242"/>
      <c r="I85" s="242"/>
      <c r="J85" s="242"/>
      <c r="K85" s="242"/>
    </row>
    <row r="86" spans="1:13" x14ac:dyDescent="0.25">
      <c r="A86" s="29" t="s">
        <v>0</v>
      </c>
      <c r="B86" s="30" t="s">
        <v>258</v>
      </c>
      <c r="C86" s="33"/>
      <c r="D86" s="33"/>
      <c r="E86" s="33"/>
      <c r="F86" s="33"/>
      <c r="G86" s="33"/>
      <c r="H86" s="33"/>
      <c r="I86" s="33"/>
      <c r="J86" s="33"/>
      <c r="K86" s="33"/>
    </row>
    <row r="87" spans="1:13" x14ac:dyDescent="0.25">
      <c r="A87" s="25" t="s">
        <v>2</v>
      </c>
      <c r="B87" s="26" t="s">
        <v>259</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18</v>
      </c>
      <c r="B88" s="26" t="s">
        <v>260</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32</v>
      </c>
      <c r="B89" s="103" t="s">
        <v>261</v>
      </c>
      <c r="C89" s="48"/>
      <c r="D89" s="48"/>
      <c r="E89" s="48"/>
      <c r="F89" s="48"/>
      <c r="G89" s="48"/>
      <c r="H89" s="48"/>
      <c r="I89" s="48"/>
      <c r="J89" s="48"/>
      <c r="K89" s="48"/>
      <c r="M89" s="98"/>
    </row>
    <row r="90" spans="1:13" ht="30" x14ac:dyDescent="0.25">
      <c r="A90" s="25" t="s">
        <v>171</v>
      </c>
      <c r="B90" s="103" t="s">
        <v>262</v>
      </c>
      <c r="C90" s="48"/>
      <c r="D90" s="100"/>
      <c r="E90" s="48"/>
      <c r="F90" s="48"/>
      <c r="G90" s="48"/>
      <c r="H90" s="48"/>
      <c r="I90" s="48"/>
      <c r="J90" s="48"/>
      <c r="K90" s="48"/>
      <c r="M90" s="98"/>
    </row>
    <row r="91" spans="1:13" ht="30" x14ac:dyDescent="0.25">
      <c r="A91" s="25" t="s">
        <v>172</v>
      </c>
      <c r="B91" s="103" t="s">
        <v>263</v>
      </c>
      <c r="C91" s="48"/>
      <c r="D91" s="48"/>
      <c r="E91" s="48"/>
      <c r="F91" s="48"/>
      <c r="G91" s="48"/>
      <c r="H91" s="48"/>
      <c r="I91" s="48"/>
      <c r="J91" s="48"/>
      <c r="K91" s="48"/>
    </row>
    <row r="92" spans="1:13" ht="45" x14ac:dyDescent="0.25">
      <c r="A92" s="25" t="s">
        <v>173</v>
      </c>
      <c r="B92" s="26" t="s">
        <v>264</v>
      </c>
      <c r="C92" s="48"/>
      <c r="D92" s="100"/>
      <c r="E92" s="100"/>
      <c r="F92" s="100"/>
      <c r="G92" s="100"/>
      <c r="H92" s="100"/>
      <c r="I92" s="100"/>
      <c r="J92" s="100"/>
      <c r="K92" s="100"/>
    </row>
    <row r="93" spans="1:13" ht="30" x14ac:dyDescent="0.25">
      <c r="A93" s="25" t="s">
        <v>199</v>
      </c>
      <c r="B93" s="26" t="s">
        <v>265</v>
      </c>
      <c r="C93" s="48"/>
      <c r="D93" s="48"/>
      <c r="E93" s="48"/>
      <c r="F93" s="48"/>
      <c r="G93" s="48"/>
      <c r="H93" s="48"/>
      <c r="I93" s="48"/>
      <c r="J93" s="48"/>
      <c r="K93" s="48"/>
    </row>
    <row r="94" spans="1:13" ht="30" x14ac:dyDescent="0.25">
      <c r="A94" s="25" t="s">
        <v>228</v>
      </c>
      <c r="B94" s="26" t="s">
        <v>266</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267</v>
      </c>
      <c r="B95" s="26" t="s">
        <v>268</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269</v>
      </c>
      <c r="B96" s="26" t="s">
        <v>270</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271</v>
      </c>
      <c r="B97" s="26" t="s">
        <v>272</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273</v>
      </c>
      <c r="B98" s="26" t="s">
        <v>274</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275</v>
      </c>
      <c r="B99" s="26" t="s">
        <v>276</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277</v>
      </c>
      <c r="B100" s="26" t="s">
        <v>278</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279</v>
      </c>
      <c r="B101" s="26" t="s">
        <v>280</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281</v>
      </c>
      <c r="B102" s="26" t="s">
        <v>282</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283</v>
      </c>
      <c r="B103" s="26" t="s">
        <v>284</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285</v>
      </c>
      <c r="B104" s="26" t="s">
        <v>286</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287</v>
      </c>
      <c r="B105" s="26" t="s">
        <v>288</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289</v>
      </c>
      <c r="B106" s="26" t="s">
        <v>290</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291</v>
      </c>
      <c r="B107" s="26" t="s">
        <v>292</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293</v>
      </c>
      <c r="B108" s="26" t="s">
        <v>294</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295</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42</v>
      </c>
      <c r="B110" s="30" t="s">
        <v>296</v>
      </c>
      <c r="C110" s="33"/>
      <c r="D110" s="33"/>
      <c r="E110" s="33"/>
      <c r="F110" s="33"/>
      <c r="G110" s="33"/>
      <c r="H110" s="33"/>
      <c r="I110" s="33"/>
      <c r="J110" s="33"/>
      <c r="K110" s="33"/>
    </row>
    <row r="111" spans="1:11" ht="29.45" customHeight="1" x14ac:dyDescent="0.25">
      <c r="A111" s="25" t="s">
        <v>592</v>
      </c>
      <c r="B111" s="26" t="s">
        <v>619</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593</v>
      </c>
      <c r="B112" s="26" t="s">
        <v>620</v>
      </c>
      <c r="C112" s="48"/>
      <c r="D112" s="48"/>
      <c r="E112" s="48"/>
      <c r="F112" s="48"/>
      <c r="G112" s="48"/>
      <c r="H112" s="48"/>
      <c r="I112" s="48"/>
      <c r="J112" s="48"/>
      <c r="K112" s="48"/>
    </row>
    <row r="113" spans="1:11" ht="30" x14ac:dyDescent="0.25">
      <c r="A113" s="25" t="s">
        <v>594</v>
      </c>
      <c r="B113" s="26" t="s">
        <v>687</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595</v>
      </c>
      <c r="B114" s="26" t="s">
        <v>621</v>
      </c>
      <c r="C114" s="48"/>
      <c r="D114" s="48"/>
      <c r="E114" s="48"/>
      <c r="F114" s="48"/>
      <c r="G114" s="48"/>
      <c r="H114" s="48"/>
      <c r="I114" s="48"/>
      <c r="J114" s="48"/>
      <c r="K114" s="48"/>
    </row>
    <row r="115" spans="1:11" x14ac:dyDescent="0.25">
      <c r="A115" s="25" t="s">
        <v>596</v>
      </c>
      <c r="B115" s="26" t="s">
        <v>622</v>
      </c>
      <c r="C115" s="48"/>
      <c r="D115" s="48"/>
      <c r="E115" s="48"/>
      <c r="F115" s="48"/>
      <c r="G115" s="48"/>
      <c r="H115" s="48"/>
      <c r="I115" s="48"/>
      <c r="J115" s="48"/>
      <c r="K115" s="48"/>
    </row>
    <row r="116" spans="1:11" x14ac:dyDescent="0.25">
      <c r="A116" s="25" t="s">
        <v>597</v>
      </c>
      <c r="B116" s="26" t="s">
        <v>623</v>
      </c>
      <c r="C116" s="48"/>
      <c r="D116" s="48"/>
      <c r="E116" s="48"/>
      <c r="F116" s="48"/>
      <c r="G116" s="48"/>
      <c r="H116" s="48"/>
      <c r="I116" s="48"/>
      <c r="J116" s="48"/>
      <c r="K116" s="48"/>
    </row>
    <row r="117" spans="1:11" ht="30" x14ac:dyDescent="0.25">
      <c r="A117" s="25" t="s">
        <v>689</v>
      </c>
      <c r="B117" s="26" t="s">
        <v>624</v>
      </c>
      <c r="C117" s="48"/>
      <c r="D117" s="48"/>
      <c r="E117" s="48"/>
      <c r="F117" s="48"/>
      <c r="G117" s="48"/>
      <c r="H117" s="48"/>
      <c r="I117" s="48"/>
      <c r="J117" s="48"/>
      <c r="K117" s="48"/>
    </row>
    <row r="118" spans="1:11" ht="30" x14ac:dyDescent="0.25">
      <c r="A118" s="25" t="s">
        <v>690</v>
      </c>
      <c r="B118" s="26" t="s">
        <v>625</v>
      </c>
      <c r="C118" s="48"/>
      <c r="D118" s="48"/>
      <c r="E118" s="48"/>
      <c r="F118" s="48"/>
      <c r="G118" s="48"/>
      <c r="H118" s="48"/>
      <c r="I118" s="48"/>
      <c r="J118" s="48"/>
      <c r="K118" s="48"/>
    </row>
    <row r="119" spans="1:11" s="35" customFormat="1" ht="30" x14ac:dyDescent="0.25">
      <c r="A119" s="27"/>
      <c r="B119" s="28" t="s">
        <v>297</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73</v>
      </c>
      <c r="B120" s="30" t="s">
        <v>298</v>
      </c>
      <c r="C120" s="33"/>
      <c r="D120" s="33"/>
      <c r="E120" s="33"/>
      <c r="F120" s="33"/>
      <c r="G120" s="33"/>
      <c r="H120" s="33"/>
      <c r="I120" s="33"/>
      <c r="J120" s="33"/>
      <c r="K120" s="33"/>
    </row>
    <row r="121" spans="1:11" ht="30" x14ac:dyDescent="0.25">
      <c r="A121" s="25" t="s">
        <v>75</v>
      </c>
      <c r="B121" s="26" t="s">
        <v>299</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77</v>
      </c>
      <c r="B122" s="76" t="s">
        <v>688</v>
      </c>
      <c r="C122" s="67"/>
      <c r="D122" s="67"/>
      <c r="E122" s="67"/>
      <c r="F122" s="67"/>
      <c r="G122" s="67"/>
      <c r="H122" s="67"/>
      <c r="I122" s="67"/>
      <c r="J122" s="67"/>
      <c r="K122" s="67"/>
    </row>
    <row r="123" spans="1:11" ht="30" x14ac:dyDescent="0.25">
      <c r="A123" s="75" t="s">
        <v>300</v>
      </c>
      <c r="B123" s="76" t="s">
        <v>626</v>
      </c>
      <c r="C123" s="67"/>
      <c r="D123" s="67"/>
      <c r="E123" s="67"/>
      <c r="F123" s="67"/>
      <c r="G123" s="67"/>
      <c r="H123" s="67"/>
      <c r="I123" s="67"/>
      <c r="J123" s="67"/>
      <c r="K123" s="67"/>
    </row>
    <row r="124" spans="1:11" x14ac:dyDescent="0.25">
      <c r="A124" s="75" t="s">
        <v>301</v>
      </c>
      <c r="B124" s="76" t="s">
        <v>627</v>
      </c>
      <c r="C124" s="67"/>
      <c r="D124" s="67"/>
      <c r="E124" s="67"/>
      <c r="F124" s="67"/>
      <c r="G124" s="67"/>
      <c r="H124" s="67"/>
      <c r="I124" s="67"/>
      <c r="J124" s="67"/>
      <c r="K124" s="67"/>
    </row>
    <row r="125" spans="1:11" x14ac:dyDescent="0.25">
      <c r="A125" s="75" t="s">
        <v>302</v>
      </c>
      <c r="B125" s="76" t="s">
        <v>628</v>
      </c>
      <c r="C125" s="67"/>
      <c r="D125" s="67"/>
      <c r="E125" s="67"/>
      <c r="F125" s="67"/>
      <c r="G125" s="67"/>
      <c r="H125" s="67"/>
      <c r="I125" s="67"/>
      <c r="J125" s="67"/>
      <c r="K125" s="67"/>
    </row>
    <row r="126" spans="1:11" ht="30" x14ac:dyDescent="0.25">
      <c r="A126" s="25" t="s">
        <v>78</v>
      </c>
      <c r="B126" s="26" t="s">
        <v>303</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80</v>
      </c>
      <c r="B127" s="76" t="s">
        <v>629</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304</v>
      </c>
      <c r="B128" s="80" t="s">
        <v>630</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305</v>
      </c>
      <c r="B129" s="80" t="s">
        <v>631</v>
      </c>
      <c r="C129" s="81"/>
      <c r="D129" s="81"/>
      <c r="E129" s="81"/>
      <c r="F129" s="81"/>
      <c r="G129" s="81"/>
      <c r="H129" s="81"/>
      <c r="I129" s="81"/>
      <c r="J129" s="81"/>
      <c r="K129" s="81"/>
    </row>
    <row r="130" spans="1:13" s="78" customFormat="1" x14ac:dyDescent="0.25">
      <c r="A130" s="75" t="s">
        <v>82</v>
      </c>
      <c r="B130" s="76" t="s">
        <v>632</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306</v>
      </c>
      <c r="B131" s="80" t="s">
        <v>633</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307</v>
      </c>
      <c r="B132" s="80" t="s">
        <v>634</v>
      </c>
      <c r="C132" s="81"/>
      <c r="D132" s="81"/>
      <c r="E132" s="81"/>
      <c r="F132" s="81"/>
      <c r="G132" s="81"/>
      <c r="H132" s="81"/>
      <c r="I132" s="81"/>
      <c r="J132" s="81"/>
      <c r="K132" s="81"/>
    </row>
    <row r="133" spans="1:13" s="82" customFormat="1" ht="15" customHeight="1" x14ac:dyDescent="0.2">
      <c r="A133" s="79" t="s">
        <v>308</v>
      </c>
      <c r="B133" s="80" t="s">
        <v>635</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309</v>
      </c>
      <c r="B134" s="80" t="s">
        <v>636</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310</v>
      </c>
      <c r="B135" s="76" t="s">
        <v>637</v>
      </c>
      <c r="C135" s="67"/>
      <c r="D135" s="67"/>
      <c r="E135" s="67"/>
      <c r="F135" s="67"/>
      <c r="G135" s="67"/>
      <c r="H135" s="67"/>
      <c r="I135" s="67"/>
      <c r="J135" s="67"/>
      <c r="K135" s="67"/>
    </row>
    <row r="136" spans="1:13" s="78" customFormat="1" ht="30" x14ac:dyDescent="0.25">
      <c r="A136" s="75" t="s">
        <v>311</v>
      </c>
      <c r="B136" s="76" t="s">
        <v>638</v>
      </c>
      <c r="C136" s="67"/>
      <c r="D136" s="67"/>
      <c r="E136" s="67"/>
      <c r="F136" s="67"/>
      <c r="G136" s="67"/>
      <c r="H136" s="67"/>
      <c r="I136" s="67"/>
      <c r="J136" s="67"/>
      <c r="K136" s="67"/>
    </row>
    <row r="137" spans="1:13" s="78" customFormat="1" ht="45" x14ac:dyDescent="0.25">
      <c r="A137" s="75" t="s">
        <v>312</v>
      </c>
      <c r="B137" s="76" t="s">
        <v>639</v>
      </c>
      <c r="C137" s="67"/>
      <c r="D137" s="67"/>
      <c r="E137" s="67"/>
      <c r="F137" s="67"/>
      <c r="G137" s="67"/>
      <c r="H137" s="67"/>
      <c r="I137" s="67"/>
      <c r="J137" s="67"/>
      <c r="K137" s="67"/>
      <c r="M137" s="101"/>
    </row>
    <row r="138" spans="1:13" s="78" customFormat="1" ht="30" x14ac:dyDescent="0.25">
      <c r="A138" s="75" t="s">
        <v>313</v>
      </c>
      <c r="B138" s="76" t="s">
        <v>640</v>
      </c>
      <c r="C138" s="67"/>
      <c r="D138" s="67"/>
      <c r="E138" s="67"/>
      <c r="F138" s="67"/>
      <c r="G138" s="67"/>
      <c r="H138" s="67"/>
      <c r="I138" s="67"/>
      <c r="J138" s="67"/>
      <c r="K138" s="67"/>
    </row>
    <row r="139" spans="1:13" s="35" customFormat="1" x14ac:dyDescent="0.25">
      <c r="A139" s="27"/>
      <c r="B139" s="28" t="s">
        <v>314</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90</v>
      </c>
      <c r="B140" s="26" t="s">
        <v>315</v>
      </c>
      <c r="C140" s="48"/>
      <c r="D140" s="48"/>
      <c r="E140" s="48"/>
      <c r="F140" s="48"/>
      <c r="G140" s="48"/>
      <c r="H140" s="48"/>
      <c r="I140" s="48"/>
      <c r="J140" s="48"/>
      <c r="K140" s="48"/>
    </row>
    <row r="141" spans="1:13" ht="30" x14ac:dyDescent="0.25">
      <c r="A141" s="25" t="s">
        <v>127</v>
      </c>
      <c r="B141" s="26" t="s">
        <v>316</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165</v>
      </c>
      <c r="B142" s="26" t="s">
        <v>317</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242</v>
      </c>
      <c r="B143" s="26" t="s">
        <v>318</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651</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8"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L6" sqref="L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242</v>
      </c>
      <c r="B1" s="179" t="s">
        <v>319</v>
      </c>
      <c r="C1" s="179"/>
      <c r="D1" s="179"/>
      <c r="E1" s="179"/>
      <c r="F1" s="179"/>
      <c r="G1" s="179"/>
      <c r="H1" s="179"/>
      <c r="I1" s="179"/>
      <c r="J1" s="179"/>
      <c r="K1" s="179"/>
      <c r="L1" s="179"/>
    </row>
    <row r="2" spans="1:12" s="12" customFormat="1" x14ac:dyDescent="0.25">
      <c r="A2" s="9" t="s">
        <v>44</v>
      </c>
      <c r="B2" s="9" t="s">
        <v>45</v>
      </c>
      <c r="C2" s="9"/>
      <c r="D2" s="9" t="s">
        <v>46</v>
      </c>
      <c r="E2" s="9" t="s">
        <v>47</v>
      </c>
      <c r="F2" s="9"/>
      <c r="G2" s="9" t="s">
        <v>92</v>
      </c>
      <c r="H2" s="9" t="s">
        <v>93</v>
      </c>
      <c r="I2" s="9" t="s">
        <v>94</v>
      </c>
      <c r="J2" s="9" t="s">
        <v>95</v>
      </c>
      <c r="K2" s="9" t="s">
        <v>96</v>
      </c>
      <c r="L2" s="9" t="s">
        <v>97</v>
      </c>
    </row>
    <row r="3" spans="1:12" s="13" customFormat="1" ht="45.6" customHeight="1" x14ac:dyDescent="0.25">
      <c r="A3" s="198" t="s">
        <v>98</v>
      </c>
      <c r="B3" s="198" t="s">
        <v>99</v>
      </c>
      <c r="C3" s="246" t="s">
        <v>649</v>
      </c>
      <c r="D3" s="214" t="str">
        <f>'4'!C3</f>
        <v>Ataskaitiniai metai - 2021</v>
      </c>
      <c r="E3" s="198" t="s">
        <v>100</v>
      </c>
      <c r="F3" s="198"/>
      <c r="G3" s="198"/>
      <c r="H3" s="198" t="s">
        <v>101</v>
      </c>
      <c r="I3" s="198"/>
      <c r="J3" s="198"/>
      <c r="K3" s="198"/>
      <c r="L3" s="198"/>
    </row>
    <row r="4" spans="1:12" s="13" customFormat="1" x14ac:dyDescent="0.25">
      <c r="A4" s="198"/>
      <c r="B4" s="198"/>
      <c r="C4" s="247"/>
      <c r="D4" s="215"/>
      <c r="E4" s="18" t="s">
        <v>650</v>
      </c>
      <c r="F4" s="18" t="s">
        <v>103</v>
      </c>
      <c r="G4" s="18" t="s">
        <v>104</v>
      </c>
      <c r="H4" s="18" t="s">
        <v>102</v>
      </c>
      <c r="I4" s="18" t="s">
        <v>103</v>
      </c>
      <c r="J4" s="18" t="s">
        <v>104</v>
      </c>
      <c r="K4" s="18" t="s">
        <v>105</v>
      </c>
      <c r="L4" s="18" t="s">
        <v>106</v>
      </c>
    </row>
    <row r="5" spans="1:12" s="13" customFormat="1" ht="27" customHeight="1" x14ac:dyDescent="0.25">
      <c r="A5" s="198"/>
      <c r="B5" s="198"/>
      <c r="C5" s="248"/>
      <c r="D5" s="216"/>
      <c r="E5" s="18">
        <f>'4'!D5</f>
        <v>2022</v>
      </c>
      <c r="F5" s="18">
        <f>'4'!E5</f>
        <v>0</v>
      </c>
      <c r="G5" s="18">
        <f>'4'!F5</f>
        <v>0</v>
      </c>
      <c r="H5" s="18">
        <f>'4'!G5</f>
        <v>2023</v>
      </c>
      <c r="I5" s="18">
        <f>'4'!H5</f>
        <v>2024</v>
      </c>
      <c r="J5" s="18">
        <f>'4'!I5</f>
        <v>2025</v>
      </c>
      <c r="K5" s="18" t="str">
        <f>'4'!J5</f>
        <v>-</v>
      </c>
      <c r="L5" s="18" t="str">
        <f>'4'!K5</f>
        <v>-</v>
      </c>
    </row>
    <row r="6" spans="1:12" ht="30" x14ac:dyDescent="0.25">
      <c r="A6" s="19" t="s">
        <v>320</v>
      </c>
      <c r="B6" s="19" t="s">
        <v>321</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322</v>
      </c>
      <c r="B7" s="19" t="s">
        <v>323</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324</v>
      </c>
      <c r="B8" s="19" t="s">
        <v>325</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651</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topLeftCell="A43"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456</v>
      </c>
    </row>
    <row r="2" spans="1:20" ht="30" x14ac:dyDescent="0.25">
      <c r="B2" s="1" t="s">
        <v>455</v>
      </c>
      <c r="C2" s="1" t="str">
        <f>'6'!C3</f>
        <v>Ataskaitiniai metai - 2021</v>
      </c>
      <c r="D2">
        <f>'6'!D5</f>
        <v>2022</v>
      </c>
      <c r="E2">
        <f>'6'!E5</f>
        <v>0</v>
      </c>
      <c r="F2">
        <f>'6'!F5</f>
        <v>0</v>
      </c>
      <c r="G2">
        <f>'6'!G5</f>
        <v>2023</v>
      </c>
      <c r="H2">
        <f>'6'!H5</f>
        <v>2024</v>
      </c>
      <c r="I2">
        <f>'6'!I5</f>
        <v>2025</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330</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457</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678</v>
      </c>
      <c r="B10" s="53"/>
      <c r="C10" s="53"/>
    </row>
    <row r="11" spans="1:20" ht="30" x14ac:dyDescent="0.25">
      <c r="B11" s="1" t="s">
        <v>455</v>
      </c>
      <c r="C11" s="1" t="str">
        <f>'6'!C3</f>
        <v>Ataskaitiniai metai - 2021</v>
      </c>
      <c r="D11">
        <f>'6'!D5</f>
        <v>2022</v>
      </c>
      <c r="E11">
        <f>'6'!E5</f>
        <v>0</v>
      </c>
      <c r="F11">
        <f>'6'!F5</f>
        <v>0</v>
      </c>
      <c r="G11">
        <f>'6'!G5</f>
        <v>2023</v>
      </c>
      <c r="H11">
        <f>'6'!H5</f>
        <v>2024</v>
      </c>
      <c r="I11">
        <f>'6'!I5</f>
        <v>2025</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329</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457</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679</v>
      </c>
    </row>
    <row r="22" spans="1:11" ht="27" customHeight="1" x14ac:dyDescent="0.25">
      <c r="B22" s="1" t="s">
        <v>455</v>
      </c>
      <c r="C22" s="1" t="str">
        <f>'6'!C3</f>
        <v>Ataskaitiniai metai - 2021</v>
      </c>
      <c r="D22">
        <f>'6'!D5</f>
        <v>2022</v>
      </c>
      <c r="E22">
        <f>'6'!E5</f>
        <v>0</v>
      </c>
      <c r="F22">
        <f>'6'!F5</f>
        <v>0</v>
      </c>
      <c r="G22">
        <f>'6'!G5</f>
        <v>2023</v>
      </c>
      <c r="H22">
        <f>'6'!H5</f>
        <v>2024</v>
      </c>
      <c r="I22">
        <f>'6'!I5</f>
        <v>2025</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457</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680</v>
      </c>
    </row>
    <row r="29" spans="1:11" ht="30" x14ac:dyDescent="0.25">
      <c r="B29" s="1" t="s">
        <v>455</v>
      </c>
      <c r="C29" s="1" t="str">
        <f>'6'!C3</f>
        <v>Ataskaitiniai metai - 2021</v>
      </c>
      <c r="D29">
        <f>'6'!D5</f>
        <v>2022</v>
      </c>
      <c r="E29">
        <f>'6'!E5</f>
        <v>0</v>
      </c>
      <c r="F29">
        <f>'6'!F5</f>
        <v>0</v>
      </c>
      <c r="G29">
        <f>'6'!G5</f>
        <v>2023</v>
      </c>
      <c r="H29">
        <f>'6'!H5</f>
        <v>2024</v>
      </c>
      <c r="I29">
        <f>'6'!I5</f>
        <v>2025</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457</v>
      </c>
      <c r="C31" s="83" t="str">
        <f>IF(C30&gt;0, "Gerai", "Blogai")</f>
        <v>Blogai</v>
      </c>
      <c r="D31" s="83" t="str">
        <f t="shared" ref="D31:K31" si="5">IF(D30&gt;0, "Gerai", "Blogai")</f>
        <v>Blogai</v>
      </c>
      <c r="E31" s="83" t="str">
        <f>IF(E29&gt;0, IF(E30&gt;0, "Gerai", "Blogai"), "")</f>
        <v/>
      </c>
      <c r="F31" s="83" t="str">
        <f>IF(F29&gt;0, IF(F30&gt;0, "Gerai", "Blogai"), "")</f>
        <v/>
      </c>
      <c r="G31" s="83" t="str">
        <f>IF(G30&gt;0, "Gerai", "Blogai")</f>
        <v>Blogai</v>
      </c>
      <c r="H31" s="83" t="str">
        <f t="shared" si="5"/>
        <v>Blogai</v>
      </c>
      <c r="I31" s="83" t="str">
        <f t="shared" si="5"/>
        <v>Blogai</v>
      </c>
      <c r="J31" s="83" t="str">
        <f t="shared" si="5"/>
        <v>Blogai</v>
      </c>
      <c r="K31" s="83" t="str">
        <f t="shared" si="5"/>
        <v>Blogai</v>
      </c>
    </row>
    <row r="34" spans="1:12" x14ac:dyDescent="0.25">
      <c r="A34" s="35" t="s">
        <v>529</v>
      </c>
    </row>
    <row r="35" spans="1:12" ht="42" customHeight="1" x14ac:dyDescent="0.25">
      <c r="A35" s="35"/>
      <c r="C35" s="52" t="str">
        <f>'7'!C3</f>
        <v>Praėję ataskaitiniai metai &lt;...&gt;</v>
      </c>
      <c r="D35" s="52" t="str">
        <f>'7'!D3</f>
        <v>Ataskaitiniai metai - 2021</v>
      </c>
      <c r="E35" s="52">
        <f>'7'!E5</f>
        <v>2022</v>
      </c>
      <c r="F35" s="52">
        <f>'7'!F5</f>
        <v>0</v>
      </c>
      <c r="G35" s="52">
        <f>'7'!G5</f>
        <v>0</v>
      </c>
      <c r="H35" s="52">
        <f>'7'!H5</f>
        <v>2023</v>
      </c>
      <c r="I35" s="52">
        <f>'7'!I5</f>
        <v>2024</v>
      </c>
      <c r="J35" s="52">
        <f>'7'!J5</f>
        <v>2025</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667</v>
      </c>
      <c r="B40" s="145" t="s">
        <v>668</v>
      </c>
      <c r="C40" s="146" t="s">
        <v>474</v>
      </c>
      <c r="D40" s="146" t="s">
        <v>669</v>
      </c>
      <c r="E40" s="146"/>
      <c r="F40" s="146"/>
      <c r="G40" s="146"/>
      <c r="H40" s="146" t="s">
        <v>474</v>
      </c>
      <c r="I40" s="146" t="s">
        <v>474</v>
      </c>
      <c r="J40" s="146" t="s">
        <v>474</v>
      </c>
      <c r="K40" s="146" t="s">
        <v>474</v>
      </c>
      <c r="L40" s="146" t="s">
        <v>474</v>
      </c>
    </row>
    <row r="41" spans="1:12" s="145" customFormat="1" ht="12" x14ac:dyDescent="0.2">
      <c r="A41" s="145" t="s">
        <v>670</v>
      </c>
      <c r="B41" s="145" t="s">
        <v>671</v>
      </c>
      <c r="C41" s="146"/>
      <c r="D41" s="146"/>
      <c r="E41" s="146"/>
      <c r="F41" s="146"/>
      <c r="G41" s="146"/>
      <c r="H41" s="146" t="s">
        <v>474</v>
      </c>
      <c r="I41" s="146" t="s">
        <v>474</v>
      </c>
      <c r="J41" s="146" t="s">
        <v>474</v>
      </c>
      <c r="K41" s="146" t="s">
        <v>474</v>
      </c>
      <c r="L41" s="146" t="s">
        <v>474</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673</v>
      </c>
      <c r="B43" s="145" t="s">
        <v>668</v>
      </c>
      <c r="C43" s="146" t="s">
        <v>474</v>
      </c>
      <c r="D43" s="146" t="s">
        <v>669</v>
      </c>
      <c r="E43" s="146"/>
      <c r="F43" s="146"/>
      <c r="G43" s="146"/>
      <c r="H43" s="146" t="s">
        <v>474</v>
      </c>
      <c r="I43" s="146" t="s">
        <v>474</v>
      </c>
      <c r="J43" s="146" t="s">
        <v>474</v>
      </c>
      <c r="K43" s="146" t="s">
        <v>474</v>
      </c>
      <c r="L43" s="146" t="s">
        <v>474</v>
      </c>
    </row>
    <row r="44" spans="1:12" s="145" customFormat="1" ht="60" x14ac:dyDescent="0.2">
      <c r="A44" s="145" t="s">
        <v>674</v>
      </c>
      <c r="B44" s="145" t="s">
        <v>671</v>
      </c>
      <c r="C44" s="146"/>
      <c r="D44" s="146" t="s">
        <v>474</v>
      </c>
      <c r="E44" s="146" t="s">
        <v>672</v>
      </c>
      <c r="F44" s="146"/>
      <c r="G44" s="146"/>
      <c r="H44" s="146" t="s">
        <v>474</v>
      </c>
      <c r="I44" s="146" t="s">
        <v>474</v>
      </c>
      <c r="J44" s="146" t="s">
        <v>474</v>
      </c>
      <c r="K44" s="146" t="s">
        <v>474</v>
      </c>
      <c r="L44" s="146" t="s">
        <v>474</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675</v>
      </c>
      <c r="B46" s="145" t="s">
        <v>668</v>
      </c>
      <c r="C46" s="146" t="s">
        <v>474</v>
      </c>
      <c r="D46" s="146" t="s">
        <v>669</v>
      </c>
      <c r="E46" s="146"/>
      <c r="F46" s="146"/>
      <c r="G46" s="146"/>
      <c r="H46" s="146" t="s">
        <v>474</v>
      </c>
      <c r="I46" s="146" t="s">
        <v>474</v>
      </c>
      <c r="J46" s="146" t="s">
        <v>474</v>
      </c>
      <c r="K46" s="146" t="s">
        <v>474</v>
      </c>
      <c r="L46" s="146" t="s">
        <v>474</v>
      </c>
    </row>
    <row r="47" spans="1:12" s="145" customFormat="1" ht="12" x14ac:dyDescent="0.2">
      <c r="A47" s="145" t="s">
        <v>676</v>
      </c>
      <c r="B47" s="145" t="s">
        <v>671</v>
      </c>
      <c r="C47" s="146"/>
      <c r="D47" s="146"/>
      <c r="E47" s="146"/>
      <c r="F47" s="146"/>
      <c r="G47" s="146"/>
      <c r="H47" s="146" t="s">
        <v>474</v>
      </c>
      <c r="I47" s="146" t="s">
        <v>474</v>
      </c>
      <c r="J47" s="146" t="s">
        <v>474</v>
      </c>
      <c r="K47" s="146" t="s">
        <v>474</v>
      </c>
      <c r="L47" s="146" t="s">
        <v>474</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5"/>
  <sheetViews>
    <sheetView topLeftCell="A25" workbookViewId="0">
      <selection activeCell="I35" sqref="I35"/>
    </sheetView>
  </sheetViews>
  <sheetFormatPr defaultRowHeight="15" x14ac:dyDescent="0.25"/>
  <sheetData>
    <row r="1" spans="1:1" s="35" customFormat="1" x14ac:dyDescent="0.25">
      <c r="A1" s="35" t="s">
        <v>5</v>
      </c>
    </row>
    <row r="2" spans="1:1" s="35" customFormat="1" x14ac:dyDescent="0.25">
      <c r="A2" t="s">
        <v>347</v>
      </c>
    </row>
    <row r="3" spans="1:1" x14ac:dyDescent="0.25">
      <c r="A3" t="s">
        <v>333</v>
      </c>
    </row>
    <row r="4" spans="1:1" x14ac:dyDescent="0.25">
      <c r="A4" t="s">
        <v>335</v>
      </c>
    </row>
    <row r="5" spans="1:1" x14ac:dyDescent="0.25">
      <c r="A5" t="s">
        <v>332</v>
      </c>
    </row>
    <row r="7" spans="1:1" x14ac:dyDescent="0.25">
      <c r="A7" s="35" t="s">
        <v>7</v>
      </c>
    </row>
    <row r="8" spans="1:1" x14ac:dyDescent="0.25">
      <c r="A8" t="s">
        <v>347</v>
      </c>
    </row>
    <row r="9" spans="1:1" x14ac:dyDescent="0.25">
      <c r="A9" t="s">
        <v>336</v>
      </c>
    </row>
    <row r="10" spans="1:1" x14ac:dyDescent="0.25">
      <c r="A10" t="s">
        <v>337</v>
      </c>
    </row>
    <row r="12" spans="1:1" x14ac:dyDescent="0.25">
      <c r="A12" s="35" t="s">
        <v>9</v>
      </c>
    </row>
    <row r="13" spans="1:1" x14ac:dyDescent="0.25">
      <c r="A13" t="s">
        <v>347</v>
      </c>
    </row>
    <row r="14" spans="1:1" x14ac:dyDescent="0.25">
      <c r="A14" t="s">
        <v>334</v>
      </c>
    </row>
    <row r="15" spans="1:1" x14ac:dyDescent="0.25">
      <c r="A15" t="s">
        <v>372</v>
      </c>
    </row>
    <row r="17" spans="1:2" s="35" customFormat="1" x14ac:dyDescent="0.25">
      <c r="A17" s="35" t="s">
        <v>338</v>
      </c>
    </row>
    <row r="18" spans="1:2" x14ac:dyDescent="0.25">
      <c r="A18" t="s">
        <v>347</v>
      </c>
    </row>
    <row r="19" spans="1:2" ht="14.45" customHeight="1" x14ac:dyDescent="0.25">
      <c r="A19" t="s">
        <v>339</v>
      </c>
    </row>
    <row r="20" spans="1:2" ht="14.45" customHeight="1" x14ac:dyDescent="0.25">
      <c r="A20" t="s">
        <v>340</v>
      </c>
    </row>
    <row r="21" spans="1:2" ht="14.45" customHeight="1" x14ac:dyDescent="0.25">
      <c r="A21" t="s">
        <v>341</v>
      </c>
    </row>
    <row r="23" spans="1:2" x14ac:dyDescent="0.25">
      <c r="A23" s="35" t="s">
        <v>31</v>
      </c>
    </row>
    <row r="24" spans="1:2" x14ac:dyDescent="0.25">
      <c r="A24" t="s">
        <v>347</v>
      </c>
    </row>
    <row r="25" spans="1:2" s="35" customFormat="1" ht="14.45" customHeight="1" x14ac:dyDescent="0.25">
      <c r="A25" t="s">
        <v>350</v>
      </c>
    </row>
    <row r="26" spans="1:2" s="35" customFormat="1" ht="14.45" customHeight="1" x14ac:dyDescent="0.25">
      <c r="A26" t="s">
        <v>351</v>
      </c>
    </row>
    <row r="27" spans="1:2" s="35" customFormat="1" ht="14.45" customHeight="1" x14ac:dyDescent="0.25">
      <c r="A27" t="s">
        <v>352</v>
      </c>
    </row>
    <row r="28" spans="1:2" s="35" customFormat="1" ht="14.45" customHeight="1" x14ac:dyDescent="0.25">
      <c r="A28" t="s">
        <v>353</v>
      </c>
    </row>
    <row r="29" spans="1:2" s="35" customFormat="1" ht="14.45" customHeight="1" x14ac:dyDescent="0.25">
      <c r="A29" t="s">
        <v>354</v>
      </c>
    </row>
    <row r="30" spans="1:2" s="35" customFormat="1" ht="14.45" customHeight="1" x14ac:dyDescent="0.25">
      <c r="A30" t="s">
        <v>355</v>
      </c>
    </row>
    <row r="31" spans="1:2" s="35" customFormat="1" ht="14.45" customHeight="1" x14ac:dyDescent="0.25">
      <c r="A31" t="s">
        <v>348</v>
      </c>
    </row>
    <row r="32" spans="1:2" x14ac:dyDescent="0.25">
      <c r="A32" s="58"/>
      <c r="B32" s="58"/>
    </row>
    <row r="33" spans="1:1" s="35" customFormat="1" x14ac:dyDescent="0.25">
      <c r="A33" s="35" t="s">
        <v>35</v>
      </c>
    </row>
    <row r="34" spans="1:1" s="35" customFormat="1" x14ac:dyDescent="0.25">
      <c r="A34" t="s">
        <v>347</v>
      </c>
    </row>
    <row r="35" spans="1:1" ht="14.45" customHeight="1" x14ac:dyDescent="0.25">
      <c r="A35" t="s">
        <v>356</v>
      </c>
    </row>
    <row r="36" spans="1:1" ht="14.45" customHeight="1" x14ac:dyDescent="0.25">
      <c r="A36" t="s">
        <v>357</v>
      </c>
    </row>
    <row r="37" spans="1:1" ht="14.45" customHeight="1" x14ac:dyDescent="0.25">
      <c r="A37" t="s">
        <v>358</v>
      </c>
    </row>
    <row r="38" spans="1:1" ht="14.45" customHeight="1" x14ac:dyDescent="0.25">
      <c r="A38" t="s">
        <v>693</v>
      </c>
    </row>
    <row r="39" spans="1:1" ht="14.45" customHeight="1" x14ac:dyDescent="0.25">
      <c r="A39" t="s">
        <v>359</v>
      </c>
    </row>
    <row r="40" spans="1:1" ht="14.45" customHeight="1" x14ac:dyDescent="0.25">
      <c r="A40" t="s">
        <v>360</v>
      </c>
    </row>
    <row r="41" spans="1:1" ht="14.45" customHeight="1" x14ac:dyDescent="0.25">
      <c r="A41" t="s">
        <v>349</v>
      </c>
    </row>
    <row r="43" spans="1:1" s="35" customFormat="1" x14ac:dyDescent="0.25">
      <c r="A43" s="35" t="s">
        <v>37</v>
      </c>
    </row>
    <row r="44" spans="1:1" x14ac:dyDescent="0.25">
      <c r="A44" t="s">
        <v>347</v>
      </c>
    </row>
    <row r="45" spans="1:1" ht="14.45" customHeight="1" x14ac:dyDescent="0.25">
      <c r="A45" t="s">
        <v>361</v>
      </c>
    </row>
    <row r="46" spans="1:1" ht="14.45" customHeight="1" x14ac:dyDescent="0.25">
      <c r="A46" t="s">
        <v>362</v>
      </c>
    </row>
    <row r="48" spans="1:1" s="35" customFormat="1" x14ac:dyDescent="0.25">
      <c r="A48" s="35" t="s">
        <v>344</v>
      </c>
    </row>
    <row r="49" spans="1:1" x14ac:dyDescent="0.25">
      <c r="A49" t="s">
        <v>347</v>
      </c>
    </row>
    <row r="50" spans="1:1" ht="14.45" customHeight="1" x14ac:dyDescent="0.25">
      <c r="A50" t="s">
        <v>363</v>
      </c>
    </row>
    <row r="51" spans="1:1" ht="14.45" customHeight="1" x14ac:dyDescent="0.25">
      <c r="A51" t="s">
        <v>364</v>
      </c>
    </row>
    <row r="52" spans="1:1" ht="14.45" customHeight="1" x14ac:dyDescent="0.25">
      <c r="A52" t="s">
        <v>365</v>
      </c>
    </row>
    <row r="55" spans="1:1" s="35" customFormat="1" x14ac:dyDescent="0.25">
      <c r="A55" s="35" t="s">
        <v>345</v>
      </c>
    </row>
    <row r="56" spans="1:1" x14ac:dyDescent="0.25">
      <c r="A56" t="s">
        <v>347</v>
      </c>
    </row>
    <row r="57" spans="1:1" ht="14.45" customHeight="1" x14ac:dyDescent="0.25">
      <c r="A57" t="s">
        <v>366</v>
      </c>
    </row>
    <row r="58" spans="1:1" ht="14.45" customHeight="1" x14ac:dyDescent="0.25">
      <c r="A58" t="s">
        <v>367</v>
      </c>
    </row>
    <row r="61" spans="1:1" s="35" customFormat="1" x14ac:dyDescent="0.25">
      <c r="A61" s="35" t="s">
        <v>346</v>
      </c>
    </row>
    <row r="62" spans="1:1" x14ac:dyDescent="0.25">
      <c r="A62" t="s">
        <v>347</v>
      </c>
    </row>
    <row r="63" spans="1:1" ht="14.45" customHeight="1" x14ac:dyDescent="0.25">
      <c r="A63" t="s">
        <v>368</v>
      </c>
    </row>
    <row r="64" spans="1:1" ht="14.45" customHeight="1" x14ac:dyDescent="0.25">
      <c r="A64" t="s">
        <v>369</v>
      </c>
    </row>
    <row r="66" spans="1:1" s="35" customFormat="1" x14ac:dyDescent="0.25">
      <c r="A66" s="35" t="s">
        <v>40</v>
      </c>
    </row>
    <row r="67" spans="1:1" x14ac:dyDescent="0.25">
      <c r="A67" t="s">
        <v>347</v>
      </c>
    </row>
    <row r="68" spans="1:1" ht="14.45" customHeight="1" x14ac:dyDescent="0.25">
      <c r="A68" t="s">
        <v>370</v>
      </c>
    </row>
    <row r="69" spans="1:1" ht="14.45" customHeight="1" x14ac:dyDescent="0.25">
      <c r="A69" t="s">
        <v>371</v>
      </c>
    </row>
    <row r="71" spans="1:1" s="35" customFormat="1" x14ac:dyDescent="0.25">
      <c r="A71" s="35" t="s">
        <v>81</v>
      </c>
    </row>
    <row r="72" spans="1:1" x14ac:dyDescent="0.25">
      <c r="A72" t="s">
        <v>347</v>
      </c>
    </row>
    <row r="73" spans="1:1" x14ac:dyDescent="0.25">
      <c r="A73" t="s">
        <v>373</v>
      </c>
    </row>
    <row r="74" spans="1:1" x14ac:dyDescent="0.25">
      <c r="A74" t="s">
        <v>374</v>
      </c>
    </row>
    <row r="75" spans="1:1" x14ac:dyDescent="0.25">
      <c r="A75" t="s">
        <v>375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88EE3-37C8-4DEF-ABF3-3520C04839DC}">
  <ds:schemaRef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elements/1.1/"/>
    <ds:schemaRef ds:uri="http://purl.org/dc/dcmitype/"/>
    <ds:schemaRef ds:uri="http://schemas.microsoft.com/office/2006/documentManagement/types"/>
    <ds:schemaRef ds:uri="2da0c07a-ec76-4419-ac6d-51bfe4afe98c"/>
    <ds:schemaRef ds:uri="http://purl.org/dc/terms/"/>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User</cp:lastModifiedBy>
  <cp:lastPrinted>2020-09-24T10:21:18Z</cp:lastPrinted>
  <dcterms:created xsi:type="dcterms:W3CDTF">2018-11-26T07:22:36Z</dcterms:created>
  <dcterms:modified xsi:type="dcterms:W3CDTF">2021-12-07T12:10:08Z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