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defaultThemeVersion="166925"/>
  <mc:AlternateContent xmlns:mc="http://schemas.openxmlformats.org/markup-compatibility/2006">
    <mc:Choice Requires="x15">
      <x15ac:absPath xmlns:x15ac="http://schemas.microsoft.com/office/spreadsheetml/2010/11/ac" url="H:\darbelis\2023-2027 m. strategija\16 kvietimas verslo pradžia\KVIETIMAS\"/>
    </mc:Choice>
  </mc:AlternateContent>
  <xr:revisionPtr revIDLastSave="0" documentId="13_ncr:1_{56374A09-0AA5-4144-8772-8D7BD3D864E8}"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8360" yWindow="1305" windowWidth="19980" windowHeight="19455"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'10'!$A$1:$N$8</definedName>
    <definedName name="_xlnm.Print_Area" localSheetId="7">'2-3'!$A$1:$K$29</definedName>
    <definedName name="_xlnm.Print_Area" localSheetId="8">'4'!$A$1:$L$86</definedName>
    <definedName name="_xlnm.Print_Area" localSheetId="9">'5'!$A$1:$F$89</definedName>
    <definedName name="_xlnm.Print_Area" localSheetId="10">'6'!$A$1:$L$69</definedName>
    <definedName name="_xlnm.Print_Area" localSheetId="11">'7'!$A$1:$K$32</definedName>
    <definedName name="_xlnm.Print_Area" localSheetId="12">'8'!$A$1:$P$35</definedName>
    <definedName name="_xlnm.Print_Area" localSheetId="13">'9.1'!$A$1:$L$66</definedName>
    <definedName name="_xlnm.Print_Area" localSheetId="14">'9.2'!$A$1:$L$27</definedName>
    <definedName name="_xlnm.Print_Area" localSheetId="15">'9.3'!$A$1:$L$64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 i="23" l="1"/>
  <c r="F55" i="15" l="1"/>
  <c r="G55" i="15"/>
  <c r="H55" i="15"/>
  <c r="I55" i="15"/>
  <c r="J55" i="15"/>
  <c r="K55" i="15"/>
  <c r="L55" i="15"/>
  <c r="F54" i="15"/>
  <c r="G54" i="15"/>
  <c r="H54" i="15"/>
  <c r="I54" i="15"/>
  <c r="J54" i="15"/>
  <c r="K54" i="15"/>
  <c r="L54" i="15"/>
  <c r="F52" i="15"/>
  <c r="G52" i="15"/>
  <c r="H52" i="15"/>
  <c r="I52" i="15"/>
  <c r="J52" i="15"/>
  <c r="K52" i="15"/>
  <c r="L52" i="15"/>
  <c r="F49" i="15"/>
  <c r="F48" i="15" s="1"/>
  <c r="G49" i="15"/>
  <c r="G48" i="15" s="1"/>
  <c r="H49" i="15"/>
  <c r="H48" i="15" s="1"/>
  <c r="I49" i="15"/>
  <c r="I48" i="15" s="1"/>
  <c r="J49" i="15"/>
  <c r="J48" i="15" s="1"/>
  <c r="K49" i="15"/>
  <c r="K48" i="15" s="1"/>
  <c r="L49" i="15"/>
  <c r="L48" i="15" s="1"/>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0" i="15"/>
  <c r="G10" i="15"/>
  <c r="H10" i="15"/>
  <c r="I10" i="15"/>
  <c r="J10" i="15"/>
  <c r="K10" i="15"/>
  <c r="L10" i="15"/>
  <c r="F21" i="14"/>
  <c r="F11" i="15" s="1"/>
  <c r="G21" i="14"/>
  <c r="G11" i="15" s="1"/>
  <c r="H21" i="14"/>
  <c r="H11" i="15" s="1"/>
  <c r="I21" i="14"/>
  <c r="I11" i="15" s="1"/>
  <c r="J21" i="14"/>
  <c r="J11" i="15" s="1"/>
  <c r="K21" i="14"/>
  <c r="K11" i="15" s="1"/>
  <c r="L21" i="14"/>
  <c r="L11" i="15" s="1"/>
  <c r="F58" i="13"/>
  <c r="G58" i="13"/>
  <c r="H58" i="13"/>
  <c r="I58" i="13"/>
  <c r="J58" i="13"/>
  <c r="K58" i="13"/>
  <c r="L58" i="13"/>
  <c r="G28" i="13"/>
  <c r="H28" i="13"/>
  <c r="I28" i="13"/>
  <c r="J28" i="13"/>
  <c r="K28" i="13"/>
  <c r="L28" i="13"/>
  <c r="G21" i="13"/>
  <c r="H21" i="13"/>
  <c r="I21" i="13"/>
  <c r="J21" i="13"/>
  <c r="K21" i="13"/>
  <c r="L21" i="13"/>
  <c r="E31" i="7"/>
  <c r="F31" i="7"/>
  <c r="G31" i="7"/>
  <c r="H31" i="7"/>
  <c r="I31" i="7"/>
  <c r="J31" i="7"/>
  <c r="K31" i="7"/>
  <c r="E29" i="7"/>
  <c r="F16" i="14" s="1"/>
  <c r="F29" i="7"/>
  <c r="G16" i="14" s="1"/>
  <c r="G29" i="7"/>
  <c r="H16" i="14" s="1"/>
  <c r="H29" i="7"/>
  <c r="I16" i="14" s="1"/>
  <c r="I29" i="7"/>
  <c r="J16" i="14" s="1"/>
  <c r="J29" i="7"/>
  <c r="K16" i="14" s="1"/>
  <c r="K29" i="7"/>
  <c r="L16" i="14" s="1"/>
  <c r="E21" i="7"/>
  <c r="F15" i="14" s="1"/>
  <c r="F21" i="7"/>
  <c r="G15" i="14" s="1"/>
  <c r="G21" i="7"/>
  <c r="H15" i="14" s="1"/>
  <c r="H21" i="7"/>
  <c r="I15" i="14" s="1"/>
  <c r="I21" i="7"/>
  <c r="J15" i="14" s="1"/>
  <c r="J21" i="7"/>
  <c r="K15" i="14" s="1"/>
  <c r="K21" i="7"/>
  <c r="L15" i="14" s="1"/>
  <c r="F67" i="10"/>
  <c r="G67" i="10"/>
  <c r="H67" i="10"/>
  <c r="I67" i="10"/>
  <c r="J67" i="10"/>
  <c r="K67" i="10"/>
  <c r="L67" i="10"/>
  <c r="F66" i="10"/>
  <c r="E12" i="7" s="1"/>
  <c r="F9" i="15" s="1"/>
  <c r="G66" i="10"/>
  <c r="F12" i="7" s="1"/>
  <c r="G9" i="15" s="1"/>
  <c r="H66" i="10"/>
  <c r="G12" i="7" s="1"/>
  <c r="H9" i="15" s="1"/>
  <c r="I66" i="10"/>
  <c r="H12" i="7" s="1"/>
  <c r="I9" i="15" s="1"/>
  <c r="J66" i="10"/>
  <c r="I12" i="7" s="1"/>
  <c r="J9" i="15" s="1"/>
  <c r="K66" i="10"/>
  <c r="J12" i="7" s="1"/>
  <c r="K9" i="15" s="1"/>
  <c r="L66" i="10"/>
  <c r="K12" i="7" s="1"/>
  <c r="L9" i="15" s="1"/>
  <c r="F63" i="10"/>
  <c r="G63" i="10"/>
  <c r="H63" i="10"/>
  <c r="I63" i="10"/>
  <c r="J63" i="10"/>
  <c r="K63" i="10"/>
  <c r="L63" i="10"/>
  <c r="F62" i="10"/>
  <c r="F31" i="15" s="1"/>
  <c r="G62" i="10"/>
  <c r="G31" i="15" s="1"/>
  <c r="H62" i="10"/>
  <c r="H31" i="15" s="1"/>
  <c r="I62" i="10"/>
  <c r="I31" i="15" s="1"/>
  <c r="J62" i="10"/>
  <c r="J31" i="15" s="1"/>
  <c r="K62" i="10"/>
  <c r="K31" i="15" s="1"/>
  <c r="L62" i="10"/>
  <c r="L31" i="15" s="1"/>
  <c r="L40" i="15" s="1"/>
  <c r="F85" i="6"/>
  <c r="G85" i="6"/>
  <c r="H85" i="6"/>
  <c r="I85" i="6"/>
  <c r="I9" i="6" s="1"/>
  <c r="I10" i="14" s="1"/>
  <c r="J85" i="6"/>
  <c r="K85" i="6"/>
  <c r="L85" i="6"/>
  <c r="F79" i="6"/>
  <c r="G79" i="6"/>
  <c r="H79" i="6"/>
  <c r="I79" i="6"/>
  <c r="J79" i="6"/>
  <c r="K79" i="6"/>
  <c r="L79" i="6"/>
  <c r="L9" i="6" s="1"/>
  <c r="L10" i="14" s="1"/>
  <c r="F73" i="6"/>
  <c r="G73" i="6"/>
  <c r="H73" i="6"/>
  <c r="I73" i="6"/>
  <c r="J73" i="6"/>
  <c r="K73" i="6"/>
  <c r="L73" i="6"/>
  <c r="F67" i="6"/>
  <c r="G67" i="6"/>
  <c r="H67" i="6"/>
  <c r="I67" i="6"/>
  <c r="J67" i="6"/>
  <c r="K67" i="6"/>
  <c r="L67" i="6"/>
  <c r="F61" i="6"/>
  <c r="G61" i="6"/>
  <c r="H61" i="6"/>
  <c r="I61" i="6"/>
  <c r="J61" i="6"/>
  <c r="K61" i="6"/>
  <c r="L61" i="6"/>
  <c r="F55" i="6"/>
  <c r="G55" i="6"/>
  <c r="H55" i="6"/>
  <c r="H8" i="6" s="1"/>
  <c r="H9" i="14" s="1"/>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14" s="1"/>
  <c r="H9" i="6"/>
  <c r="H10" i="14" s="1"/>
  <c r="J51" i="15" l="1"/>
  <c r="L51" i="15"/>
  <c r="H51" i="15"/>
  <c r="J9" i="6"/>
  <c r="J10" i="14" s="1"/>
  <c r="F8" i="6"/>
  <c r="F9" i="14" s="1"/>
  <c r="F40" i="15"/>
  <c r="J8" i="6"/>
  <c r="J9" i="14" s="1"/>
  <c r="I7" i="6"/>
  <c r="I8" i="14" s="1"/>
  <c r="I40" i="15"/>
  <c r="H40" i="15"/>
  <c r="L7" i="6"/>
  <c r="L8" i="14" s="1"/>
  <c r="K7" i="6"/>
  <c r="K8" i="14" s="1"/>
  <c r="L8" i="6"/>
  <c r="L9" i="14" s="1"/>
  <c r="L16" i="15"/>
  <c r="J40" i="15"/>
  <c r="G9" i="6"/>
  <c r="G10" i="14" s="1"/>
  <c r="H7" i="6"/>
  <c r="H8" i="14" s="1"/>
  <c r="H7" i="14" s="1"/>
  <c r="J16" i="15"/>
  <c r="J7" i="6"/>
  <c r="J8" i="14" s="1"/>
  <c r="G8" i="6"/>
  <c r="G9" i="14" s="1"/>
  <c r="K9" i="6"/>
  <c r="K10" i="14" s="1"/>
  <c r="K40" i="15"/>
  <c r="I8" i="6"/>
  <c r="I9" i="14" s="1"/>
  <c r="I7" i="14" s="1"/>
  <c r="I16" i="15"/>
  <c r="G40" i="15"/>
  <c r="H16" i="15"/>
  <c r="F7" i="6"/>
  <c r="F8" i="14" s="1"/>
  <c r="F7" i="14" s="1"/>
  <c r="K8" i="6"/>
  <c r="K9" i="14" s="1"/>
  <c r="F51" i="15"/>
  <c r="K16" i="15"/>
  <c r="I51" i="15"/>
  <c r="K51" i="15"/>
  <c r="G51" i="15"/>
  <c r="G7" i="6"/>
  <c r="G8" i="14" s="1"/>
  <c r="L20" i="15"/>
  <c r="J7" i="14" l="1"/>
  <c r="L7" i="14"/>
  <c r="K7" i="14"/>
  <c r="H6" i="6"/>
  <c r="G7" i="14"/>
  <c r="J6" i="6"/>
  <c r="I6" i="6"/>
  <c r="K6" i="6"/>
  <c r="J13" i="25"/>
  <c r="J6" i="7" s="1"/>
  <c r="J14" i="7" s="1"/>
  <c r="K12" i="14" s="1"/>
  <c r="K13" i="25"/>
  <c r="K6" i="7" s="1"/>
  <c r="K14" i="7" s="1"/>
  <c r="L12" i="14" s="1"/>
  <c r="A9" i="29"/>
  <c r="B86" i="24"/>
  <c r="B85" i="24"/>
  <c r="B87" i="24"/>
  <c r="D62" i="10"/>
  <c r="C6" i="7"/>
  <c r="C32" i="7"/>
  <c r="D29" i="7"/>
  <c r="C29" i="7"/>
  <c r="D21" i="7"/>
  <c r="C21" i="7"/>
  <c r="E32" i="7"/>
  <c r="J32" i="7"/>
  <c r="K32" i="7"/>
  <c r="A32" i="7"/>
  <c r="B32" i="7"/>
  <c r="D32" i="7"/>
  <c r="D31" i="7"/>
  <c r="C31" i="7"/>
  <c r="A8" i="29"/>
  <c r="L14" i="14" l="1"/>
  <c r="L17" i="14" s="1"/>
  <c r="L22" i="14" s="1"/>
  <c r="L23" i="14" s="1"/>
  <c r="L24" i="14" s="1"/>
  <c r="L7" i="16" s="1"/>
  <c r="K14" i="14"/>
  <c r="K17" i="14" s="1"/>
  <c r="K22" i="14" s="1"/>
  <c r="K23" i="14" s="1"/>
  <c r="K24" i="14" s="1"/>
  <c r="K8" i="15" s="1"/>
  <c r="K29" i="15" s="1"/>
  <c r="A7" i="29"/>
  <c r="G17" i="23"/>
  <c r="C3" i="7"/>
  <c r="C4" i="7" s="1"/>
  <c r="C9" i="25"/>
  <c r="C10" i="25" s="1"/>
  <c r="D4" i="6"/>
  <c r="D5" i="6" s="1"/>
  <c r="D3" i="10"/>
  <c r="D4" i="10" s="1"/>
  <c r="D28" i="12"/>
  <c r="D29" i="12" s="1"/>
  <c r="D14" i="12"/>
  <c r="D15" i="12" s="1"/>
  <c r="C4" i="16"/>
  <c r="D3" i="16"/>
  <c r="D5" i="15"/>
  <c r="D6" i="15" s="1"/>
  <c r="D5" i="14"/>
  <c r="D6" i="14" s="1"/>
  <c r="D5" i="13"/>
  <c r="D6" i="13" s="1"/>
  <c r="C19" i="23"/>
  <c r="G19" i="23"/>
  <c r="L8" i="15" l="1"/>
  <c r="L46" i="13"/>
  <c r="K46" i="13"/>
  <c r="K7" i="16"/>
  <c r="E6" i="13"/>
  <c r="D4" i="7"/>
  <c r="E4" i="7" s="1"/>
  <c r="D10" i="25"/>
  <c r="E10" i="25" s="1"/>
  <c r="D4" i="16"/>
  <c r="E4" i="16" s="1"/>
  <c r="E5" i="6"/>
  <c r="E4" i="10"/>
  <c r="E29" i="12"/>
  <c r="F29" i="12" s="1"/>
  <c r="G29" i="12" s="1"/>
  <c r="E15" i="12"/>
  <c r="F15" i="12" s="1"/>
  <c r="E6" i="15"/>
  <c r="F6" i="15" s="1"/>
  <c r="E6" i="14"/>
  <c r="F6" i="14" s="1"/>
  <c r="G6" i="14" s="1"/>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F58" i="15" l="1"/>
  <c r="H29" i="12"/>
  <c r="I29" i="12" s="1"/>
  <c r="F5" i="6"/>
  <c r="G5" i="6" s="1"/>
  <c r="F6" i="13"/>
  <c r="G6" i="15"/>
  <c r="G58" i="15" s="1"/>
  <c r="F4" i="7"/>
  <c r="G4" i="7" s="1"/>
  <c r="G15" i="12"/>
  <c r="H15" i="12" s="1"/>
  <c r="H6" i="14"/>
  <c r="I6" i="14" s="1"/>
  <c r="J6" i="14" s="1"/>
  <c r="K6" i="14" s="1"/>
  <c r="L6" i="14" s="1"/>
  <c r="F4" i="10"/>
  <c r="F4" i="16"/>
  <c r="F10" i="25"/>
  <c r="G10" i="25" s="1"/>
  <c r="H10" i="25" s="1"/>
  <c r="I10" i="25" s="1"/>
  <c r="E27" i="15"/>
  <c r="E23" i="15"/>
  <c r="E15" i="15"/>
  <c r="E39" i="15"/>
  <c r="D39" i="15"/>
  <c r="E38" i="15"/>
  <c r="D37" i="15"/>
  <c r="E37" i="15"/>
  <c r="D10" i="15"/>
  <c r="E10" i="15"/>
  <c r="E21" i="14"/>
  <c r="E11" i="15" s="1"/>
  <c r="D21" i="14"/>
  <c r="D11" i="15" s="1"/>
  <c r="H4" i="7" l="1"/>
  <c r="I4" i="7" s="1"/>
  <c r="J29" i="12"/>
  <c r="K29" i="12" s="1"/>
  <c r="L29" i="12" s="1"/>
  <c r="I15" i="12"/>
  <c r="J15" i="12" s="1"/>
  <c r="G47" i="15"/>
  <c r="G60" i="15" s="1"/>
  <c r="G6" i="13"/>
  <c r="G4" i="10"/>
  <c r="H5" i="6"/>
  <c r="I5" i="6" s="1"/>
  <c r="H6" i="15"/>
  <c r="H58" i="15" s="1"/>
  <c r="F47" i="15"/>
  <c r="F60" i="15" s="1"/>
  <c r="G4" i="16"/>
  <c r="J10" i="25"/>
  <c r="K10" i="25" s="1"/>
  <c r="C13" i="6"/>
  <c r="H4" i="10" l="1"/>
  <c r="I4" i="10" s="1"/>
  <c r="J4" i="10" s="1"/>
  <c r="K4" i="10" s="1"/>
  <c r="L4" i="10" s="1"/>
  <c r="J5" i="6"/>
  <c r="K5" i="6" s="1"/>
  <c r="L5" i="6" s="1"/>
  <c r="I6" i="15"/>
  <c r="I58" i="15" s="1"/>
  <c r="I47" i="15" s="1"/>
  <c r="I60" i="15" s="1"/>
  <c r="J4" i="7"/>
  <c r="K4" i="7" s="1"/>
  <c r="H6" i="13"/>
  <c r="I6" i="13" s="1"/>
  <c r="J6" i="13" s="1"/>
  <c r="K6" i="13" s="1"/>
  <c r="L6" i="13" s="1"/>
  <c r="H47" i="15"/>
  <c r="H60" i="15" s="1"/>
  <c r="K15" i="12"/>
  <c r="L15" i="12" s="1"/>
  <c r="H4" i="16"/>
  <c r="I4" i="16"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15" l="1"/>
  <c r="J58" i="15" s="1"/>
  <c r="J47" i="15" s="1"/>
  <c r="J60" i="15" s="1"/>
  <c r="J4" i="16"/>
  <c r="K4" i="16" s="1"/>
  <c r="L4" i="16" s="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K6" i="15" l="1"/>
  <c r="K58" i="15" s="1"/>
  <c r="K47" i="15" s="1"/>
  <c r="K60" i="15" s="1"/>
  <c r="K62" i="15"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K5" i="16" l="1"/>
  <c r="L6" i="15"/>
  <c r="L58" i="15" s="1"/>
  <c r="L47" i="15" s="1"/>
  <c r="L60" i="15" s="1"/>
  <c r="H7" i="16"/>
  <c r="H46" i="13"/>
  <c r="H8" i="15"/>
  <c r="H29" i="15" s="1"/>
  <c r="F46" i="13"/>
  <c r="F8" i="15"/>
  <c r="F7" i="16"/>
  <c r="G8" i="15"/>
  <c r="G7" i="16"/>
  <c r="G46" i="13"/>
  <c r="J8" i="15"/>
  <c r="J29" i="15" s="1"/>
  <c r="J46" i="13"/>
  <c r="J7" i="16"/>
  <c r="I46" i="13"/>
  <c r="I8" i="15"/>
  <c r="I29" i="15" s="1"/>
  <c r="I7" i="16"/>
  <c r="P9" i="6"/>
  <c r="T8" i="6"/>
  <c r="F41" i="11"/>
  <c r="H32" i="11"/>
  <c r="R86" i="6"/>
  <c r="R79" i="6"/>
  <c r="R74" i="6"/>
  <c r="R67" i="6"/>
  <c r="R61" i="6"/>
  <c r="R56" i="6"/>
  <c r="R43" i="6"/>
  <c r="R37" i="6"/>
  <c r="R30" i="6"/>
  <c r="R23" i="6"/>
  <c r="A8" i="6"/>
  <c r="P5" i="12"/>
  <c r="O6" i="16"/>
  <c r="O7" i="16"/>
  <c r="H5" i="16" l="1"/>
  <c r="H62" i="15"/>
  <c r="I5" i="16"/>
  <c r="I62" i="15"/>
  <c r="J5" i="16"/>
  <c r="J62" i="15"/>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E19" i="11" l="1"/>
  <c r="C10" i="11" s="1"/>
  <c r="E25" i="10"/>
  <c r="E28" i="10" s="1"/>
  <c r="F31" i="10"/>
  <c r="F34" i="10" s="1"/>
  <c r="F39" i="10" s="1"/>
  <c r="F14" i="13" s="1"/>
  <c r="F16" i="15"/>
  <c r="F29" i="15" s="1"/>
  <c r="G16" i="15"/>
  <c r="G29" i="15" s="1"/>
  <c r="G18" i="12"/>
  <c r="F59" i="13"/>
  <c r="F57" i="13" s="1"/>
  <c r="F11" i="13"/>
  <c r="E19" i="10"/>
  <c r="E12" i="13" s="1"/>
  <c r="F11" i="10"/>
  <c r="F18" i="10"/>
  <c r="I17" i="12"/>
  <c r="H53"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E59" i="13"/>
  <c r="E57" i="13" s="1"/>
  <c r="D10" i="14"/>
  <c r="E10" i="14"/>
  <c r="E16" i="14"/>
  <c r="E16" i="15"/>
  <c r="H62" i="11"/>
  <c r="D19" i="11"/>
  <c r="D14" i="7"/>
  <c r="E31" i="15"/>
  <c r="E40" i="15" s="1"/>
  <c r="E30" i="12"/>
  <c r="E33" i="12" s="1"/>
  <c r="F30" i="12" s="1"/>
  <c r="F33" i="12" s="1"/>
  <c r="F52" i="13" s="1"/>
  <c r="F51"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D19" i="10"/>
  <c r="D49" i="10"/>
  <c r="D15" i="13" s="1"/>
  <c r="F50" i="13" l="1"/>
  <c r="G49" i="10"/>
  <c r="G15" i="13" s="1"/>
  <c r="F25" i="10"/>
  <c r="E29" i="10"/>
  <c r="E13" i="13" s="1"/>
  <c r="H18" i="12"/>
  <c r="G59" i="13"/>
  <c r="G57" i="13" s="1"/>
  <c r="G5" i="16"/>
  <c r="G62" i="15"/>
  <c r="F5" i="16"/>
  <c r="F62" i="15"/>
  <c r="R11" i="12"/>
  <c r="J17" i="12"/>
  <c r="I53" i="13"/>
  <c r="G31" i="10"/>
  <c r="G34" i="10" s="1"/>
  <c r="H31" i="10" s="1"/>
  <c r="H34" i="10" s="1"/>
  <c r="E59" i="10"/>
  <c r="E9" i="13" s="1"/>
  <c r="F51" i="10"/>
  <c r="F54" i="10" s="1"/>
  <c r="F59" i="10" s="1"/>
  <c r="F9" i="13" s="1"/>
  <c r="F61" i="10"/>
  <c r="F14" i="10"/>
  <c r="G16" i="12"/>
  <c r="G23" i="12" s="1"/>
  <c r="K55" i="10"/>
  <c r="K58" i="10" s="1"/>
  <c r="H45" i="10"/>
  <c r="H48" i="10" s="1"/>
  <c r="I45" i="10" s="1"/>
  <c r="I48" i="10" s="1"/>
  <c r="J45" i="10" s="1"/>
  <c r="J48" i="10" s="1"/>
  <c r="G35" i="10"/>
  <c r="G38" i="10" s="1"/>
  <c r="H21" i="10"/>
  <c r="H24" i="10" s="1"/>
  <c r="G6" i="10"/>
  <c r="G9" i="10" s="1"/>
  <c r="H6" i="10" s="1"/>
  <c r="H9" i="10" s="1"/>
  <c r="G6" i="6"/>
  <c r="L6" i="6"/>
  <c r="F6" i="6"/>
  <c r="P14" i="6"/>
  <c r="A13" i="6"/>
  <c r="T13" i="6"/>
  <c r="D51" i="13"/>
  <c r="D50" i="13" s="1"/>
  <c r="E52" i="13"/>
  <c r="E51" i="13" s="1"/>
  <c r="E50" i="13" s="1"/>
  <c r="E8" i="14"/>
  <c r="E9" i="14"/>
  <c r="D9" i="14"/>
  <c r="E12" i="14"/>
  <c r="D69" i="10"/>
  <c r="D9" i="15"/>
  <c r="D6" i="6"/>
  <c r="C24" i="23" s="1" a="1"/>
  <c r="C24" i="23" s="1"/>
  <c r="E61" i="10"/>
  <c r="D12" i="13"/>
  <c r="D10" i="13" s="1"/>
  <c r="D8" i="13" s="1"/>
  <c r="C6" i="11"/>
  <c r="E47" i="11"/>
  <c r="D8" i="14"/>
  <c r="E6" i="6"/>
  <c r="E65" i="10"/>
  <c r="K17" i="12" l="1"/>
  <c r="J53" i="13"/>
  <c r="I31" i="10"/>
  <c r="I34" i="10" s="1"/>
  <c r="I18" i="12"/>
  <c r="H59" i="13"/>
  <c r="H57" i="13" s="1"/>
  <c r="I6" i="10"/>
  <c r="I9" i="10" s="1"/>
  <c r="H11" i="13"/>
  <c r="F64" i="10"/>
  <c r="F19" i="10"/>
  <c r="G11" i="13"/>
  <c r="G51" i="10"/>
  <c r="G54" i="10" s="1"/>
  <c r="G59" i="10" s="1"/>
  <c r="G9" i="13" s="1"/>
  <c r="I21" i="10"/>
  <c r="I24" i="10" s="1"/>
  <c r="G39" i="10"/>
  <c r="G14" i="13" s="1"/>
  <c r="F28" i="10"/>
  <c r="F65" i="10"/>
  <c r="G30" i="12"/>
  <c r="G33" i="12" s="1"/>
  <c r="G52" i="13" s="1"/>
  <c r="G51" i="13" s="1"/>
  <c r="G50" i="13" s="1"/>
  <c r="H16" i="12"/>
  <c r="H23" i="12" s="1"/>
  <c r="I16" i="12" s="1"/>
  <c r="I23" i="12" s="1"/>
  <c r="J16" i="12" s="1"/>
  <c r="J23" i="12" s="1"/>
  <c r="L55" i="10"/>
  <c r="L58" i="10" s="1"/>
  <c r="K45" i="10"/>
  <c r="K48" i="10" s="1"/>
  <c r="H41" i="10"/>
  <c r="H44" i="10" s="1"/>
  <c r="H35" i="10"/>
  <c r="H38" i="10" s="1"/>
  <c r="I35" i="10" s="1"/>
  <c r="I38" i="10" s="1"/>
  <c r="J35" i="10" s="1"/>
  <c r="J38" i="10" s="1"/>
  <c r="P15" i="6"/>
  <c r="A14" i="6"/>
  <c r="T14" i="6"/>
  <c r="D12" i="14"/>
  <c r="D7" i="14"/>
  <c r="E64" i="10"/>
  <c r="E68" i="10"/>
  <c r="H39" i="10" l="1"/>
  <c r="H14" i="13" s="1"/>
  <c r="J31" i="10"/>
  <c r="J34" i="10" s="1"/>
  <c r="I39" i="10"/>
  <c r="I14" i="13" s="1"/>
  <c r="I41" i="10"/>
  <c r="I44" i="10" s="1"/>
  <c r="H49" i="10"/>
  <c r="H15" i="13" s="1"/>
  <c r="H51" i="10"/>
  <c r="H54" i="10" s="1"/>
  <c r="F12" i="13"/>
  <c r="F69" i="10"/>
  <c r="J6" i="10"/>
  <c r="J9" i="10" s="1"/>
  <c r="I11" i="13"/>
  <c r="J21" i="10"/>
  <c r="J24" i="10" s="1"/>
  <c r="F29" i="10"/>
  <c r="F13" i="13" s="1"/>
  <c r="G25" i="10"/>
  <c r="G28" i="10" s="1"/>
  <c r="F68" i="10"/>
  <c r="J18" i="12"/>
  <c r="I59" i="13"/>
  <c r="I57" i="13" s="1"/>
  <c r="L17" i="12"/>
  <c r="L53" i="13" s="1"/>
  <c r="K53" i="13"/>
  <c r="H30" i="12"/>
  <c r="H33" i="12" s="1"/>
  <c r="K16" i="12"/>
  <c r="L45" i="10"/>
  <c r="K35" i="10"/>
  <c r="K38" i="10" s="1"/>
  <c r="L29" i="15"/>
  <c r="P16" i="6"/>
  <c r="A15" i="6"/>
  <c r="T15" i="6"/>
  <c r="E69" i="10"/>
  <c r="G11" i="10"/>
  <c r="E10" i="13"/>
  <c r="E8" i="13" s="1"/>
  <c r="G15" i="10"/>
  <c r="J41" i="10" l="1"/>
  <c r="J44" i="10" s="1"/>
  <c r="I49" i="10"/>
  <c r="I15" i="13" s="1"/>
  <c r="G14" i="10"/>
  <c r="G61" i="10"/>
  <c r="G29" i="10"/>
  <c r="G13" i="13" s="1"/>
  <c r="H25" i="10"/>
  <c r="H28" i="10" s="1"/>
  <c r="K31" i="10"/>
  <c r="K34" i="10" s="1"/>
  <c r="J39" i="10"/>
  <c r="J14" i="13" s="1"/>
  <c r="G18" i="10"/>
  <c r="G68" i="10" s="1"/>
  <c r="G65" i="10"/>
  <c r="K21" i="10"/>
  <c r="K24" i="10" s="1"/>
  <c r="J11" i="13"/>
  <c r="K6" i="10"/>
  <c r="K9" i="10" s="1"/>
  <c r="I30" i="12"/>
  <c r="I33" i="12" s="1"/>
  <c r="H52" i="13"/>
  <c r="H51" i="13" s="1"/>
  <c r="H50" i="13" s="1"/>
  <c r="F10" i="13"/>
  <c r="F8" i="13" s="1"/>
  <c r="K18" i="12"/>
  <c r="J59" i="13"/>
  <c r="J57" i="13" s="1"/>
  <c r="I51" i="10"/>
  <c r="I54" i="10" s="1"/>
  <c r="H59" i="10"/>
  <c r="H9" i="13" s="1"/>
  <c r="L5" i="16"/>
  <c r="L62" i="15"/>
  <c r="K23" i="12"/>
  <c r="L16" i="12" s="1"/>
  <c r="L23" i="12" s="1"/>
  <c r="L48" i="10"/>
  <c r="L35" i="10"/>
  <c r="P17" i="6"/>
  <c r="T16" i="6"/>
  <c r="A16" i="6"/>
  <c r="K41" i="10" l="1"/>
  <c r="K44" i="10" s="1"/>
  <c r="J49" i="10"/>
  <c r="J15" i="13" s="1"/>
  <c r="J51" i="10"/>
  <c r="J54" i="10" s="1"/>
  <c r="I59" i="10"/>
  <c r="I9" i="13" s="1"/>
  <c r="K39" i="10"/>
  <c r="K14" i="13" s="1"/>
  <c r="L31" i="10"/>
  <c r="L34" i="10" s="1"/>
  <c r="L21" i="10"/>
  <c r="L24" i="10" s="1"/>
  <c r="L18" i="12"/>
  <c r="L59" i="13" s="1"/>
  <c r="L57" i="13" s="1"/>
  <c r="K59" i="13"/>
  <c r="K57" i="13" s="1"/>
  <c r="I25" i="10"/>
  <c r="I28" i="10" s="1"/>
  <c r="H29" i="10"/>
  <c r="H13" i="13" s="1"/>
  <c r="J30" i="12"/>
  <c r="J33" i="12" s="1"/>
  <c r="I52" i="13"/>
  <c r="I51" i="13" s="1"/>
  <c r="I50" i="13" s="1"/>
  <c r="K11" i="13"/>
  <c r="L6" i="10"/>
  <c r="L9" i="10" s="1"/>
  <c r="G64" i="10"/>
  <c r="G19" i="10"/>
  <c r="L38" i="10"/>
  <c r="P18" i="6"/>
  <c r="T17" i="6"/>
  <c r="A17" i="6"/>
  <c r="H11" i="10"/>
  <c r="H15" i="10"/>
  <c r="J25" i="10" l="1"/>
  <c r="J28" i="10" s="1"/>
  <c r="I29" i="10"/>
  <c r="I13" i="13" s="1"/>
  <c r="L39" i="10"/>
  <c r="L14" i="13" s="1"/>
  <c r="H18" i="10"/>
  <c r="H65" i="10"/>
  <c r="G12" i="13"/>
  <c r="G10" i="13" s="1"/>
  <c r="G8" i="13" s="1"/>
  <c r="G69" i="10"/>
  <c r="L11" i="13"/>
  <c r="H14" i="10"/>
  <c r="H61" i="10"/>
  <c r="J59" i="10"/>
  <c r="J9" i="13" s="1"/>
  <c r="K51" i="10"/>
  <c r="K54" i="10" s="1"/>
  <c r="J52" i="13"/>
  <c r="J51" i="13" s="1"/>
  <c r="J50" i="13" s="1"/>
  <c r="K30" i="12"/>
  <c r="K33" i="12" s="1"/>
  <c r="L41" i="10"/>
  <c r="L44" i="10" s="1"/>
  <c r="L49" i="10" s="1"/>
  <c r="L15" i="13" s="1"/>
  <c r="K49" i="10"/>
  <c r="K15" i="13" s="1"/>
  <c r="P19" i="6"/>
  <c r="T18" i="6"/>
  <c r="A18" i="6"/>
  <c r="I11" i="10" l="1"/>
  <c r="H64" i="10"/>
  <c r="H19" i="10"/>
  <c r="K52" i="13"/>
  <c r="K51" i="13" s="1"/>
  <c r="K50" i="13" s="1"/>
  <c r="L30" i="12"/>
  <c r="L33" i="12" s="1"/>
  <c r="L52" i="13" s="1"/>
  <c r="L51" i="13" s="1"/>
  <c r="L50" i="13" s="1"/>
  <c r="I15" i="10"/>
  <c r="H68" i="10"/>
  <c r="L51" i="10"/>
  <c r="L54" i="10" s="1"/>
  <c r="L59" i="10" s="1"/>
  <c r="L9" i="13" s="1"/>
  <c r="K59" i="10"/>
  <c r="K9" i="13" s="1"/>
  <c r="K25" i="10"/>
  <c r="K28" i="10" s="1"/>
  <c r="J29" i="10"/>
  <c r="J13" i="13" s="1"/>
  <c r="P20" i="6"/>
  <c r="T19" i="6"/>
  <c r="A19" i="6"/>
  <c r="L25" i="10" l="1"/>
  <c r="L28" i="10" s="1"/>
  <c r="L29" i="10" s="1"/>
  <c r="L13" i="13" s="1"/>
  <c r="K29" i="10"/>
  <c r="K13" i="13" s="1"/>
  <c r="H12" i="13"/>
  <c r="H10" i="13" s="1"/>
  <c r="H8" i="13" s="1"/>
  <c r="H69" i="10"/>
  <c r="I18" i="10"/>
  <c r="I65" i="10"/>
  <c r="I14" i="10"/>
  <c r="I61" i="10"/>
  <c r="P21" i="6"/>
  <c r="T20" i="6"/>
  <c r="A20" i="6"/>
  <c r="J11" i="10" l="1"/>
  <c r="I64" i="10"/>
  <c r="I19" i="10"/>
  <c r="J15" i="10"/>
  <c r="I68" i="10"/>
  <c r="P22" i="6"/>
  <c r="A21" i="6"/>
  <c r="T21" i="6"/>
  <c r="J18" i="10" l="1"/>
  <c r="J65" i="10"/>
  <c r="I12" i="13"/>
  <c r="I10" i="13" s="1"/>
  <c r="I8" i="13" s="1"/>
  <c r="I69" i="10"/>
  <c r="J14" i="10"/>
  <c r="J61" i="10"/>
  <c r="P23" i="6"/>
  <c r="A22" i="6"/>
  <c r="T22" i="6"/>
  <c r="J64" i="10" l="1"/>
  <c r="J19" i="10"/>
  <c r="K11" i="10"/>
  <c r="J68" i="10"/>
  <c r="K15" i="10"/>
  <c r="P24" i="6"/>
  <c r="A23" i="6"/>
  <c r="T23" i="6"/>
  <c r="K14" i="10" l="1"/>
  <c r="K61" i="10"/>
  <c r="K18" i="10"/>
  <c r="K65" i="10"/>
  <c r="J12" i="13"/>
  <c r="J10" i="13" s="1"/>
  <c r="J8" i="13" s="1"/>
  <c r="J69" i="10"/>
  <c r="P25" i="6"/>
  <c r="T24" i="6"/>
  <c r="A24" i="6"/>
  <c r="K68" i="10" l="1"/>
  <c r="L15" i="10"/>
  <c r="K19" i="10"/>
  <c r="K64" i="10"/>
  <c r="L11" i="10"/>
  <c r="T25" i="6"/>
  <c r="A25" i="6"/>
  <c r="P26" i="6"/>
  <c r="L14" i="10" l="1"/>
  <c r="L61" i="10"/>
  <c r="K12" i="13"/>
  <c r="K10" i="13" s="1"/>
  <c r="K8" i="13" s="1"/>
  <c r="K69" i="10"/>
  <c r="L18" i="10"/>
  <c r="L68" i="10" s="1"/>
  <c r="L65" i="10"/>
  <c r="P27" i="6"/>
  <c r="T26" i="6"/>
  <c r="A26" i="6"/>
  <c r="L19" i="10" l="1"/>
  <c r="L64"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J2" i="10" s="1"/>
  <c r="L2" i="10" l="1"/>
  <c r="K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G34" i="13" l="1"/>
  <c r="G8" i="16"/>
  <c r="I63" i="15"/>
  <c r="I64" i="15" s="1"/>
  <c r="H32" i="13"/>
  <c r="H20" i="13" s="1"/>
  <c r="H34" i="13" s="1"/>
  <c r="H6" i="16" s="1"/>
  <c r="G2" i="13"/>
  <c r="G2" i="15" s="1"/>
  <c r="G6" i="16"/>
  <c r="E6" i="16"/>
  <c r="E2" i="13"/>
  <c r="I38" i="13"/>
  <c r="I37" i="13" s="1"/>
  <c r="I66" i="13" s="1"/>
  <c r="T75" i="6"/>
  <c r="A75" i="6"/>
  <c r="P76" i="6"/>
  <c r="F37" i="13"/>
  <c r="H8" i="16" l="1"/>
  <c r="J63" i="15"/>
  <c r="J64" i="15" s="1"/>
  <c r="I32" i="13"/>
  <c r="I20" i="13" s="1"/>
  <c r="I34" i="13" s="1"/>
  <c r="I6" i="16" s="1"/>
  <c r="H2" i="13"/>
  <c r="H2" i="15" s="1"/>
  <c r="G2" i="14"/>
  <c r="H2" i="14"/>
  <c r="F66" i="13"/>
  <c r="J38" i="13"/>
  <c r="J37" i="13" s="1"/>
  <c r="J66" i="13" s="1"/>
  <c r="T76" i="6"/>
  <c r="A76" i="6"/>
  <c r="P77" i="6"/>
  <c r="E2" i="14"/>
  <c r="E2" i="15"/>
  <c r="I8" i="16" l="1"/>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J8" i="16"/>
  <c r="J34" i="13"/>
  <c r="L34" i="13"/>
  <c r="L8" i="16"/>
  <c r="K2" i="14"/>
  <c r="K2" i="15"/>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<sst xmlns="http://schemas.openxmlformats.org/spreadsheetml/2006/main" count="1457" uniqueCount="989">
  <si>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</si>
  <si>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</si>
  <si>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</si>
  <si>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</si>
  <si>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</si>
  <si>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</si>
  <si>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</si>
  <si>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</si>
  <si>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</si>
  <si>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</si>
  <si>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</si>
  <si>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</si>
  <si>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</si>
  <si>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</si>
  <si>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</si>
  <si>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</si>
  <si>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</si>
  <si>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</si>
  <si>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</si>
  <si>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</si>
  <si>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</si>
  <si>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</si>
  <si>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</si>
  <si>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</si>
  <si>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</si>
  <si>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</si>
  <si>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</si>
  <si>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</si>
  <si>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</si>
  <si>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</si>
  <si>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</si>
  <si>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</si>
  <si>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</si>
  <si>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</si>
  <si>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</si>
  <si>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</si>
  <si>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</si>
  <si>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</si>
  <si>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</si>
  <si>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</si>
  <si>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</si>
  <si>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</si>
  <si>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</si>
  <si>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</si>
  <si>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</si>
  <si>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</si>
  <si>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</si>
  <si>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</si>
  <si>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</si>
  <si>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</si>
  <si>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</si>
  <si>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</si>
  <si>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</si>
  <si>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</si>
  <si>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</si>
  <si>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</si>
  <si>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</si>
  <si>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</si>
  <si>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</si>
  <si>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</si>
  <si>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</si>
  <si>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</si>
  <si>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</si>
  <si>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</si>
  <si>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</si>
  <si>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</si>
  <si>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</si>
  <si>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</si>
  <si>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</si>
  <si>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</si>
  <si>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</si>
  <si>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</si>
  <si>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</si>
  <si>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</si>
  <si>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</si>
  <si>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</si>
  <si>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</si>
  <si>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</si>
  <si>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</si>
  <si>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</si>
  <si>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</si>
  <si>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</si>
  <si>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</si>
  <si>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</si>
  <si>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</si>
  <si>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</si>
  <si>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</si>
  <si>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</si>
  <si>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</si>
  <si>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</si>
  <si>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</si>
  <si>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</si>
  <si>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</si>
  <si>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</si>
  <si>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</si>
  <si>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</si>
  <si>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</si>
  <si>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</si>
  <si>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</si>
  <si>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</si>
  <si>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</si>
  <si>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</si>
  <si>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</si>
  <si>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</si>
  <si>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</si>
  <si>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</si>
  <si>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</si>
  <si>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</si>
  <si>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</si>
  <si>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</si>
  <si>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</si>
  <si>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</si>
  <si>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</si>
  <si>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</si>
  <si>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</si>
  <si>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</si>
  <si>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</si>
  <si>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</si>
  <si>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</si>
  <si>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</si>
  <si>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</si>
  <si>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</si>
  <si>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</si>
  <si>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</si>
  <si>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</si>
  <si>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</si>
  <si>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</si>
  <si>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</si>
  <si>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</si>
  <si>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</si>
  <si>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</si>
  <si>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</si>
  <si>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</si>
  <si>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</si>
  <si>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</si>
  <si>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</si>
  <si>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</si>
  <si>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</si>
  <si>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</si>
  <si>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</si>
  <si>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</si>
  <si>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</si>
  <si>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</si>
  <si>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</si>
  <si>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</si>
  <si>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</si>
  <si>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</si>
  <si>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</si>
  <si>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</si>
  <si>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</si>
  <si>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</si>
  <si>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</si>
  <si>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</si>
  <si>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</si>
  <si>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</si>
  <si>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</si>
  <si>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</si>
  <si>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</si>
  <si>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</si>
  <si>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</si>
  <si>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</si>
  <si>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</si>
  <si>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</si>
  <si>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</si>
  <si>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</si>
  <si>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</si>
  <si>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</si>
  <si>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</si>
  <si>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</si>
  <si>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</si>
  <si>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</si>
  <si>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</si>
  <si>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</si>
  <si>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</si>
  <si>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</si>
  <si>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</si>
  <si>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</si>
  <si>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</si>
  <si>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</si>
  <si>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</si>
  <si>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</si>
  <si>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</si>
  <si>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</si>
  <si>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</si>
  <si>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</si>
  <si>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</si>
  <si>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</si>
  <si>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</si>
  <si>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</si>
  <si>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</si>
  <si>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</si>
  <si>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</si>
  <si>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</si>
  <si>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</si>
  <si>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</si>
  <si>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</si>
  <si>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</si>
  <si>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</si>
  <si>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</si>
  <si>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</si>
  <si>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</si>
  <si>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</si>
  <si>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</si>
  <si>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</si>
  <si>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</si>
  <si>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</si>
  <si>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</si>
  <si>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</si>
  <si>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</si>
  <si>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</si>
  <si>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</si>
  <si>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</si>
  <si>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</si>
  <si>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</si>
  <si>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</si>
  <si>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</si>
  <si>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</si>
  <si>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</si>
  <si>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</si>
  <si>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</si>
  <si>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</si>
  <si>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</si>
  <si>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</si>
  <si>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</si>
  <si>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</si>
  <si>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</si>
  <si>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</si>
  <si>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</si>
  <si>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</si>
  <si>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</si>
  <si>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</si>
  <si>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</si>
  <si>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</si>
  <si>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</si>
  <si>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</si>
  <si>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</si>
  <si>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</si>
  <si>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</si>
  <si>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</si>
  <si>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</si>
  <si>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</si>
  <si>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</si>
  <si>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</si>
  <si>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</si>
  <si>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</si>
  <si>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</si>
  <si>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</si>
  <si>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</si>
  <si>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</si>
  <si>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</si>
  <si>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</si>
  <si>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</si>
  <si>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</si>
  <si>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</si>
  <si>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</si>
  <si>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</si>
  <si>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</si>
  <si>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</si>
  <si>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</si>
  <si>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</si>
  <si>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</si>
  <si>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</si>
  <si>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</si>
  <si>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</si>
  <si>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</si>
  <si>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</si>
  <si>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</si>
  <si>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</si>
  <si>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</si>
  <si>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</si>
  <si>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</si>
  <si>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</si>
  <si>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</si>
  <si>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</si>
  <si>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</si>
  <si>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</si>
  <si>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</si>
  <si>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</si>
  <si>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</si>
  <si>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</si>
  <si>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</si>
  <si>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</si>
  <si>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</si>
  <si>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</si>
  <si>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</si>
  <si>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</si>
  <si>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</si>
  <si>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</si>
  <si>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</si>
  <si>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</si>
  <si>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</si>
  <si>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</si>
  <si>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</si>
  <si>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</si>
  <si>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</si>
  <si>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</si>
  <si>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</si>
  <si>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</si>
  <si>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</si>
  <si>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</si>
  <si>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</si>
  <si>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</si>
  <si>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</si>
  <si>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</si>
  <si>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</si>
  <si>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</si>
  <si>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</si>
  <si>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</si>
  <si>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</si>
  <si>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</si>
  <si>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</si>
  <si>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</si>
  <si>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</si>
  <si>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</si>
  <si>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</si>
  <si>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</si>
  <si>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</si>
  <si>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</si>
  <si>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</si>
  <si>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</si>
  <si>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</si>
  <si>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</si>
  <si>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</si>
  <si>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</si>
  <si>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</si>
  <si>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</si>
  <si>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</si>
  <si>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</si>
  <si>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</si>
  <si>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</si>
  <si>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</si>
  <si>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</si>
  <si>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</si>
  <si>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</si>
  <si>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</si>
  <si>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</si>
  <si>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</si>
  <si>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</si>
  <si>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</si>
  <si>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</si>
  <si>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</si>
  <si>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</si>
  <si>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</si>
  <si>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</si>
  <si>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</si>
  <si>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</si>
  <si>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</si>
  <si>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</si>
  <si>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</si>
  <si>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</si>
  <si>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</si>
  <si>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</si>
  <si>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</si>
  <si>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</si>
  <si>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</si>
  <si>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</si>
  <si>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</si>
  <si>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</si>
  <si>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</si>
  <si>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</si>
  <si>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</si>
  <si>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</si>
  <si>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</si>
  <si>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</si>
  <si>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</si>
  <si>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</si>
  <si>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</si>
  <si>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</si>
  <si>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</si>
  <si>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</si>
  <si>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</si>
  <si>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</si>
  <si>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</si>
  <si>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</si>
  <si>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</si>
  <si>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</si>
  <si>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</si>
  <si>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</si>
  <si>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</si>
  <si>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</si>
  <si>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</si>
  <si>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</si>
  <si>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</si>
  <si>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</si>
  <si>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</si>
  <si>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</si>
  <si>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</si>
  <si>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</si>
  <si>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</si>
  <si>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</si>
  <si>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</si>
  <si>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</si>
  <si>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</si>
  <si>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</si>
  <si>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</si>
  <si>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</si>
  <si>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</si>
  <si>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</si>
  <si>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</si>
  <si>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</si>
  <si>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</si>
  <si>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</si>
  <si>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</si>
  <si>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</si>
  <si>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</si>
  <si>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</si>
  <si>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</si>
  <si>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</si>
  <si>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</si>
  <si>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</si>
  <si>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</si>
  <si>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</si>
  <si>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</si>
  <si>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</si>
  <si>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</si>
  <si>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</si>
  <si>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</si>
  <si>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</si>
  <si>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</si>
  <si>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</si>
  <si>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</si>
  <si>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</si>
  <si>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</si>
  <si>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</si>
  <si>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</si>
  <si>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</si>
  <si>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</si>
  <si>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</si>
  <si>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</si>
  <si>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</si>
  <si>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</si>
  <si>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</si>
  <si>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</si>
  <si>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</si>
  <si>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</si>
  <si>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</si>
  <si>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</si>
  <si>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</si>
  <si>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</si>
  <si>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</si>
  <si>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</si>
  <si>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</si>
  <si>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</si>
  <si>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</si>
  <si>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</si>
  <si>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</si>
  <si>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</si>
  <si>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</si>
  <si>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</si>
  <si>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</si>
  <si>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</si>
  <si>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</si>
  <si>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</si>
  <si>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</si>
  <si>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</si>
  <si>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</si>
  <si>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</si>
  <si>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</si>
  <si>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</si>
  <si>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</si>
  <si>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</si>
  <si>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</si>
  <si>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</si>
  <si>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</si>
  <si>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</si>
  <si>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</si>
  <si>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</si>
  <si>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</si>
  <si>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</si>
  <si>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</si>
  <si>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</si>
  <si>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</si>
  <si>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</si>
  <si>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</si>
  <si>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</si>
  <si>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</si>
  <si>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</si>
  <si>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</si>
  <si>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</si>
  <si>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</si>
  <si>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</si>
  <si>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</si>
  <si>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</si>
  <si>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</si>
  <si>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</si>
  <si>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</si>
  <si>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</si>
  <si>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</si>
  <si>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</si>
  <si>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</si>
  <si>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</si>
  <si>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</si>
  <si>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</si>
  <si>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</si>
  <si>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</si>
  <si>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</si>
  <si>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</si>
  <si>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</si>
  <si>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</si>
  <si>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</si>
  <si>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</si>
  <si>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</si>
  <si>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</si>
  <si>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</si>
  <si>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</si>
  <si>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</si>
  <si>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</si>
  <si>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</si>
  <si>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</si>
  <si>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</si>
  <si>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</si>
  <si>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</si>
  <si>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</si>
  <si>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</si>
  <si>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</si>
  <si>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</si>
  <si>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</si>
  <si>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</si>
  <si>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</si>
  <si>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</si>
  <si>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</si>
  <si>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</si>
  <si>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</si>
  <si>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</si>
  <si>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</si>
  <si>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</si>
  <si>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</si>
  <si>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</si>
  <si>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</si>
  <si>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</si>
  <si>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</si>
  <si>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</si>
  <si>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</si>
  <si>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</si>
  <si>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</si>
  <si>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</si>
  <si>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</si>
  <si>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</si>
  <si>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</si>
  <si>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</si>
  <si>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</si>
  <si>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</si>
  <si>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</si>
  <si>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</si>
  <si>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</si>
  <si>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</si>
  <si>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</si>
  <si>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</si>
  <si>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</si>
  <si>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</si>
  <si>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</si>
  <si>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</si>
  <si>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</si>
  <si>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</si>
  <si>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</si>
  <si>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</si>
  <si>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</si>
  <si>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</si>
  <si>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</si>
  <si>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</si>
  <si>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</si>
  <si>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</si>
  <si>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</si>
  <si>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</si>
  <si>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</si>
  <si>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</si>
  <si>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</si>
  <si>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</si>
  <si>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</si>
  <si>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</si>
  <si>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</si>
  <si>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</si>
  <si>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</si>
  <si>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</si>
  <si>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</si>
  <si>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</si>
  <si>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</si>
  <si>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</si>
  <si>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</si>
  <si>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</si>
  <si>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</si>
  <si>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</si>
  <si>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</si>
  <si>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</si>
  <si>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</si>
  <si>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</si>
  <si>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</si>
  <si>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</si>
  <si>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</si>
  <si>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</si>
  <si>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</si>
  <si>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</si>
  <si>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</si>
  <si>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</si>
  <si>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</si>
  <si>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</si>
  <si>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</si>
  <si>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</si>
  <si>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</si>
  <si>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</si>
  <si>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</si>
  <si>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</si>
  <si>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</si>
  <si>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</si>
  <si>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</si>
  <si>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</si>
  <si>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</si>
  <si>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</si>
  <si>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</si>
  <si>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</si>
  <si>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</si>
  <si>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</si>
  <si>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</si>
  <si>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</si>
  <si>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</si>
  <si>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</si>
  <si>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</si>
  <si>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</si>
  <si>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</si>
  <si>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</si>
  <si>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</si>
  <si>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</si>
  <si>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</si>
  <si>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</si>
  <si>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</si>
  <si>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</si>
  <si>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</si>
  <si>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</si>
  <si>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</si>
  <si>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</si>
  <si>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</si>
  <si>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</si>
  <si>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</si>
  <si>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</si>
  <si>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</si>
  <si>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</si>
  <si>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</si>
  <si>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</si>
  <si>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</si>
  <si>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</si>
  <si>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</si>
  <si>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</si>
  <si>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</si>
  <si>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</si>
  <si>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</si>
  <si>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</si>
  <si>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</si>
  <si>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</si>
  <si>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</si>
  <si>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</si>
  <si>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</si>
  <si>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</si>
  <si>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</si>
  <si>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</si>
  <si>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</si>
  <si>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</si>
  <si>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</si>
  <si>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</si>
  <si>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</si>
  <si>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</si>
  <si>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</si>
  <si>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</si>
  <si>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</si>
  <si>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</si>
  <si>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</si>
  <si>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</si>
  <si>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</si>
  <si>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</si>
  <si>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</si>
  <si>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</si>
  <si>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</si>
  <si>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</si>
  <si>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</si>
  <si>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</si>
  <si>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</si>
  <si>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</si>
  <si>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</si>
  <si>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</si>
  <si>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</si>
  <si>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</si>
  <si>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</si>
  <si>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</si>
  <si>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</si>
  <si>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</si>
  <si>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</si>
  <si>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</si>
  <si>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</si>
  <si>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</si>
  <si>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</si>
  <si>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</si>
  <si>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</si>
  <si>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</si>
  <si>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</si>
  <si>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</si>
  <si>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</si>
  <si>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</si>
  <si>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</si>
  <si>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</si>
  <si>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</si>
  <si>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</si>
  <si>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</si>
  <si>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</si>
  <si>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</si>
  <si>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</si>
  <si>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</si>
  <si>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</si>
  <si>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</si>
  <si>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</si>
  <si>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</si>
  <si>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</si>
  <si>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</si>
  <si>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</si>
  <si>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</si>
  <si>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</si>
  <si>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</si>
  <si>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</si>
  <si>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</si>
  <si>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</si>
  <si>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</si>
  <si>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</si>
  <si>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</si>
  <si>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</si>
  <si>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</si>
  <si>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</si>
  <si>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</si>
  <si>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</si>
  <si>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</si>
  <si>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</si>
  <si>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</si>
  <si>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</si>
  <si>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Formos versija</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</si>
  <si>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</si>
  <si>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</si>
  <si>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</si>
  <si>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</si>
  <si>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</si>
  <si>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</si>
  <si>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</si>
  <si>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</si>
  <si>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</si>
  <si>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</si>
  <si>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</si>
  <si>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</si>
  <si>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</si>
  <si>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</si>
  <si>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</si>
  <si>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</si>
  <si>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</si>
  <si>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</si>
  <si>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</si>
  <si>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</si>
  <si>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</si>
  <si>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</si>
  <si>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</si>
  <si>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</si>
  <si>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</si>
  <si>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</si>
  <si>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</si>
  <si>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</si>
  <si>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</si>
  <si>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</si>
  <si>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</si>
  <si>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</si>
  <si>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</si>
  <si>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</si>
  <si>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</si>
  <si>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</si>
  <si>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</si>
  <si>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</si>
  <si>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</si>
  <si>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</si>
  <si>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</si>
  <si>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</si>
  <si>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</si>
  <si>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</si>
  <si>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</si>
  <si>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</si>
  <si>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</si>
  <si>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</si>
  <si>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</si>
  <si>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</si>
  <si>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</si>
  <si>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</si>
  <si>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</si>
  <si>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</si>
  <si>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</si>
  <si>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</si>
  <si>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</si>
  <si>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</si>
  <si>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</si>
  <si>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</si>
  <si>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</si>
  <si>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</si>
  <si>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</si>
  <si>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</si>
  <si>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</si>
  <si>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</si>
  <si>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</si>
  <si>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</si>
  <si>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</si>
  <si>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</si>
  <si>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</si>
  <si>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</si>
  <si>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</si>
  <si>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</si>
  <si>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</si>
  <si>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</si>
  <si>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</si>
  <si>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</si>
  <si>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</si>
  <si>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</si>
  <si>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</si>
  <si>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</si>
  <si>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</si>
  <si>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</si>
  <si>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</si>
  <si>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</si>
  <si>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</si>
  <si>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</si>
  <si>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</si>
  <si>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</si>
  <si>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</si>
  <si>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</si>
  <si>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</si>
  <si>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</si>
  <si>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</si>
  <si>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</si>
  <si>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</si>
  <si>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</si>
  <si>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</si>
  <si>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</si>
  <si>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</si>
  <si>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</si>
  <si>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</si>
  <si>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</si>
  <si>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</si>
  <si>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</si>
  <si>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</si>
  <si>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</si>
  <si>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</si>
  <si>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</si>
  <si>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</si>
  <si>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</si>
  <si>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</si>
  <si>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</si>
  <si>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</si>
  <si>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</si>
  <si>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</si>
  <si>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</si>
  <si>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</si>
  <si>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</si>
  <si>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</si>
  <si>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</si>
  <si>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</si>
  <si>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</si>
  <si>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</si>
  <si>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</si>
  <si>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</si>
  <si>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</si>
  <si>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</si>
  <si>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</si>
  <si>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</si>
  <si>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</si>
  <si>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</si>
  <si>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</si>
  <si>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</si>
  <si>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</si>
  <si>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</si>
  <si>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</si>
  <si>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</si>
  <si>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</si>
  <si>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</si>
  <si>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</si>
  <si>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</si>
  <si>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</si>
  <si>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</si>
  <si>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</si>
  <si>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</si>
  <si>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</si>
  <si>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</si>
  <si>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</si>
  <si>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</si>
  <si>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</si>
  <si>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</si>
  <si>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</si>
  <si>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</si>
  <si>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</si>
  <si>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</si>
  <si>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</si>
  <si>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</si>
  <si>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</si>
  <si>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</si>
  <si>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</si>
  <si>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</si>
  <si>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</si>
  <si>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</si>
  <si>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</si>
  <si>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</si>
  <si>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</si>
  <si>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</si>
  <si>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</si>
  <si>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</si>
  <si>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</si>
  <si>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</si>
  <si>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</si>
  <si>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</si>
  <si>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</si>
  <si>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</si>
  <si>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</si>
  <si>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</si>
  <si>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</si>
  <si>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</si>
  <si>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</si>
  <si>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</si>
  <si>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</si>
  <si>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</si>
  <si>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</si>
  <si>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</si>
  <si>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</si>
  <si>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</si>
  <si>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</si>
  <si>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</si>
  <si>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</si>
  <si>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</si>
  <si>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</si>
  <si>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</si>
  <si>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</si>
  <si>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</si>
  <si>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</si>
  <si>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</si>
  <si>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</si>
  <si>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</si>
  <si>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</si>
  <si>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</si>
  <si>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</si>
  <si>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</si>
  <si>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</si>
  <si>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</si>
  <si>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</si>
  <si>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</si>
  <si>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</si>
  <si>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</si>
  <si>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</si>
  <si>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</si>
  <si>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</si>
  <si>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</si>
  <si>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</si>
  <si>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</si>
  <si>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</si>
  <si>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</si>
  <si>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</si>
  <si>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</si>
  <si>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</si>
  <si>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</si>
  <si>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</si>
  <si>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</si>
  <si>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</si>
  <si>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</si>
  <si>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</si>
  <si>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</si>
  <si>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</si>
  <si>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</si>
  <si>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</si>
  <si>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</si>
  <si>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</si>
  <si>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</si>
  <si>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</si>
  <si>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</si>
  <si>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</si>
  <si>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</si>
  <si>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</si>
  <si>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</si>
  <si>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</si>
  <si>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</si>
  <si>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</si>
  <si>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</si>
  <si>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</si>
  <si>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</si>
  <si>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</si>
  <si>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</si>
  <si>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</si>
  <si>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</si>
  <si>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</si>
  <si>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</si>
  <si>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</si>
  <si>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</si>
  <si>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</si>
  <si>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VERSLO PLANAS, TEIKIAMAS PAGAL ŠAKIŲ KRAŠTO VIETOS VEIKLOS GRUPĖS VIETOS PLĖTROS STRATEGIJOS PRIEMONĘ „PARAMA KAIMO GYVENTOJŲ VERSLO PRADŽIAI“ Nr. ŠAKI-LEADER-20VVG-01-01</t>
  </si>
  <si>
    <t xml:space="preserve"> Nr. FR-2156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</si>
</sst>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7">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30" fillId="0" borderId="0" xfId="0" applyFont="1" applyAlignment="1">
      <alignment horizontal="left" vertical="top" wrapText="1"/>
    </xf>
    <xf numFmtId="0" fontId="0" fillId="3" borderId="3" xfId="0" applyFill="1" applyBorder="1" applyAlignment="1" applyProtection="1">
      <alignment horizontal="left" vertical="center"/>
      <protection locked="0"/>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30" fillId="10" borderId="3" xfId="0" applyFont="1" applyFill="1" applyBorder="1" applyAlignment="1" applyProtection="1">
      <alignment horizontal="left" vertical="top" wrapText="1"/>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left" vertical="top" wrapText="1"/>
      <protection locked="0"/>
    </xf>
    <xf numFmtId="0" fontId="4" fillId="0" borderId="0" xfId="0" applyFont="1" applyAlignment="1">
      <alignment horizontal="left"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785</v>
      </c>
      <c r="D12" t="s">
        <v>786</v>
      </c>
      <c r="E12" t="s">
        <v>748</v>
      </c>
      <c r="H12" t="s">
        <v>92</v>
      </c>
    </row>
    <row r="13" spans="1:8" x14ac:dyDescent="0.25">
      <c r="A13" t="s">
        <v>786</v>
      </c>
      <c r="B13" t="s">
        <v>787</v>
      </c>
      <c r="D13" t="s">
        <v>0</v>
      </c>
      <c r="E13" t="s">
        <v>859</v>
      </c>
      <c r="G13" t="s">
        <v>93</v>
      </c>
      <c r="H13" t="s">
        <v>94</v>
      </c>
    </row>
    <row r="14" spans="1:8" x14ac:dyDescent="0.25">
      <c r="A14" t="s">
        <v>788</v>
      </c>
      <c r="B14" t="s">
        <v>789</v>
      </c>
      <c r="D14" t="s">
        <v>7</v>
      </c>
      <c r="E14" t="s">
        <v>749</v>
      </c>
      <c r="G14" t="s">
        <v>786</v>
      </c>
      <c r="H14" t="s">
        <v>95</v>
      </c>
    </row>
    <row r="15" spans="1:8" x14ac:dyDescent="0.25">
      <c r="A15" t="s">
        <v>790</v>
      </c>
      <c r="B15" t="s">
        <v>791</v>
      </c>
      <c r="D15" t="s">
        <v>244</v>
      </c>
      <c r="E15" t="s">
        <v>860</v>
      </c>
      <c r="G15" t="s">
        <v>0</v>
      </c>
      <c r="H15" t="s">
        <v>876</v>
      </c>
    </row>
    <row r="16" spans="1:8" x14ac:dyDescent="0.25">
      <c r="A16" t="s">
        <v>792</v>
      </c>
      <c r="B16" t="s">
        <v>793</v>
      </c>
      <c r="D16" t="s">
        <v>245</v>
      </c>
      <c r="E16" t="s">
        <v>750</v>
      </c>
      <c r="G16" t="s">
        <v>7</v>
      </c>
      <c r="H16" t="s">
        <v>877</v>
      </c>
    </row>
    <row r="17" spans="1:8" x14ac:dyDescent="0.25">
      <c r="A17" t="s">
        <v>794</v>
      </c>
      <c r="B17" t="s">
        <v>795</v>
      </c>
      <c r="D17" t="s">
        <v>8</v>
      </c>
      <c r="E17" t="s">
        <v>751</v>
      </c>
      <c r="G17" t="s">
        <v>8</v>
      </c>
      <c r="H17" t="s">
        <v>878</v>
      </c>
    </row>
    <row r="18" spans="1:8" x14ac:dyDescent="0.25">
      <c r="A18" t="s">
        <v>796</v>
      </c>
      <c r="B18" t="s">
        <v>797</v>
      </c>
      <c r="D18" t="s">
        <v>806</v>
      </c>
      <c r="E18" t="s">
        <v>752</v>
      </c>
      <c r="G18" t="s">
        <v>806</v>
      </c>
      <c r="H18" t="s">
        <v>97</v>
      </c>
    </row>
    <row r="19" spans="1:8" x14ac:dyDescent="0.25">
      <c r="A19" t="s">
        <v>798</v>
      </c>
      <c r="B19" t="s">
        <v>799</v>
      </c>
      <c r="D19" t="s">
        <v>0</v>
      </c>
      <c r="E19" t="s">
        <v>753</v>
      </c>
      <c r="G19" t="s">
        <v>0</v>
      </c>
      <c r="H19" t="s">
        <v>98</v>
      </c>
    </row>
    <row r="20" spans="1:8" x14ac:dyDescent="0.25">
      <c r="A20" t="s">
        <v>800</v>
      </c>
      <c r="B20" t="s">
        <v>801</v>
      </c>
      <c r="D20" t="s">
        <v>7</v>
      </c>
      <c r="E20" t="s">
        <v>754</v>
      </c>
      <c r="G20" t="s">
        <v>7</v>
      </c>
      <c r="H20" t="s">
        <v>39</v>
      </c>
    </row>
    <row r="21" spans="1:8" x14ac:dyDescent="0.25">
      <c r="A21" t="s">
        <v>802</v>
      </c>
      <c r="B21" t="s">
        <v>803</v>
      </c>
      <c r="D21" t="s">
        <v>8</v>
      </c>
      <c r="E21" t="s">
        <v>755</v>
      </c>
      <c r="G21" t="s">
        <v>8</v>
      </c>
      <c r="H21" t="s">
        <v>56</v>
      </c>
    </row>
    <row r="22" spans="1:8" x14ac:dyDescent="0.25">
      <c r="A22" t="s">
        <v>804</v>
      </c>
      <c r="B22" t="s">
        <v>805</v>
      </c>
      <c r="D22" t="s">
        <v>246</v>
      </c>
      <c r="E22" t="s">
        <v>756</v>
      </c>
      <c r="G22" t="s">
        <v>101</v>
      </c>
      <c r="H22" t="s">
        <v>40</v>
      </c>
    </row>
    <row r="23" spans="1:8" x14ac:dyDescent="0.25">
      <c r="A23" t="s">
        <v>806</v>
      </c>
      <c r="B23" t="s">
        <v>807</v>
      </c>
      <c r="D23" t="s">
        <v>339</v>
      </c>
      <c r="E23" t="s">
        <v>757</v>
      </c>
      <c r="G23" t="s">
        <v>9</v>
      </c>
      <c r="H23" t="s">
        <v>879</v>
      </c>
    </row>
    <row r="24" spans="1:8" x14ac:dyDescent="0.25">
      <c r="A24" t="s">
        <v>808</v>
      </c>
      <c r="B24" t="s">
        <v>809</v>
      </c>
      <c r="D24" t="s">
        <v>861</v>
      </c>
      <c r="E24" t="s">
        <v>758</v>
      </c>
      <c r="G24" t="s">
        <v>21</v>
      </c>
      <c r="H24" t="s">
        <v>762</v>
      </c>
    </row>
    <row r="25" spans="1:8" x14ac:dyDescent="0.25">
      <c r="A25" t="s">
        <v>810</v>
      </c>
      <c r="B25" t="s">
        <v>811</v>
      </c>
      <c r="D25" t="s">
        <v>862</v>
      </c>
      <c r="E25" t="s">
        <v>863</v>
      </c>
      <c r="G25" t="s">
        <v>34</v>
      </c>
      <c r="H25" t="s">
        <v>880</v>
      </c>
    </row>
    <row r="26" spans="1:8" x14ac:dyDescent="0.25">
      <c r="A26" t="s">
        <v>812</v>
      </c>
      <c r="B26" t="s">
        <v>813</v>
      </c>
      <c r="D26" t="s">
        <v>864</v>
      </c>
      <c r="E26" t="s">
        <v>865</v>
      </c>
      <c r="G26" t="s">
        <v>808</v>
      </c>
      <c r="H26" t="s">
        <v>100</v>
      </c>
    </row>
    <row r="27" spans="1:8" x14ac:dyDescent="0.25">
      <c r="A27" t="s">
        <v>814</v>
      </c>
      <c r="B27" t="s">
        <v>815</v>
      </c>
      <c r="D27" t="s">
        <v>866</v>
      </c>
      <c r="E27" t="s">
        <v>867</v>
      </c>
      <c r="G27" t="s">
        <v>0</v>
      </c>
      <c r="H27" s="268" t="s">
        <v>881</v>
      </c>
    </row>
    <row r="28" spans="1:8" x14ac:dyDescent="0.25">
      <c r="A28" t="s">
        <v>816</v>
      </c>
      <c r="B28" t="s">
        <v>817</v>
      </c>
      <c r="D28" t="s">
        <v>868</v>
      </c>
      <c r="E28" t="s">
        <v>869</v>
      </c>
      <c r="G28" t="s">
        <v>7</v>
      </c>
      <c r="H28" s="268" t="s">
        <v>882</v>
      </c>
    </row>
    <row r="29" spans="1:8" x14ac:dyDescent="0.25">
      <c r="A29" t="s">
        <v>818</v>
      </c>
      <c r="B29" t="s">
        <v>819</v>
      </c>
      <c r="D29" t="s">
        <v>870</v>
      </c>
      <c r="E29" t="s">
        <v>871</v>
      </c>
      <c r="G29" t="s">
        <v>104</v>
      </c>
      <c r="H29" t="s">
        <v>105</v>
      </c>
    </row>
    <row r="30" spans="1:8" x14ac:dyDescent="0.25">
      <c r="A30" t="s">
        <v>820</v>
      </c>
      <c r="B30" t="s">
        <v>821</v>
      </c>
      <c r="D30" t="s">
        <v>872</v>
      </c>
      <c r="E30" t="s">
        <v>873</v>
      </c>
      <c r="G30" t="s">
        <v>786</v>
      </c>
      <c r="H30" t="s">
        <v>883</v>
      </c>
    </row>
    <row r="31" spans="1:8" x14ac:dyDescent="0.25">
      <c r="A31" t="s">
        <v>822</v>
      </c>
      <c r="B31" t="s">
        <v>823</v>
      </c>
      <c r="D31" t="s">
        <v>874</v>
      </c>
      <c r="E31" t="s">
        <v>875</v>
      </c>
      <c r="G31" t="s">
        <v>0</v>
      </c>
      <c r="H31" t="s">
        <v>763</v>
      </c>
    </row>
    <row r="32" spans="1:8" x14ac:dyDescent="0.25">
      <c r="A32" t="s">
        <v>824</v>
      </c>
      <c r="B32" t="s">
        <v>825</v>
      </c>
      <c r="D32" t="s">
        <v>808</v>
      </c>
      <c r="E32" t="s">
        <v>759</v>
      </c>
      <c r="G32" t="s">
        <v>7</v>
      </c>
      <c r="H32" t="s">
        <v>764</v>
      </c>
    </row>
    <row r="33" spans="1:9" x14ac:dyDescent="0.25">
      <c r="A33" t="s">
        <v>826</v>
      </c>
      <c r="B33" t="s">
        <v>827</v>
      </c>
      <c r="D33" t="s">
        <v>834</v>
      </c>
      <c r="E33" t="s">
        <v>760</v>
      </c>
      <c r="G33" t="s">
        <v>8</v>
      </c>
      <c r="H33" t="s">
        <v>765</v>
      </c>
    </row>
    <row r="34" spans="1:9" x14ac:dyDescent="0.25">
      <c r="A34" t="s">
        <v>828</v>
      </c>
      <c r="B34" t="s">
        <v>829</v>
      </c>
      <c r="D34" t="s">
        <v>836</v>
      </c>
      <c r="E34" t="s">
        <v>761</v>
      </c>
      <c r="G34" t="s">
        <v>806</v>
      </c>
      <c r="H34" t="s">
        <v>884</v>
      </c>
    </row>
    <row r="35" spans="1:9" x14ac:dyDescent="0.25">
      <c r="A35" t="s">
        <v>104</v>
      </c>
      <c r="B35" t="s">
        <v>830</v>
      </c>
      <c r="G35" t="s">
        <v>0</v>
      </c>
      <c r="H35" t="s">
        <v>885</v>
      </c>
    </row>
    <row r="36" spans="1:9" x14ac:dyDescent="0.25">
      <c r="A36" t="s">
        <v>786</v>
      </c>
      <c r="B36" t="s">
        <v>831</v>
      </c>
      <c r="G36" t="s">
        <v>7</v>
      </c>
      <c r="H36" t="s">
        <v>113</v>
      </c>
    </row>
    <row r="37" spans="1:9" x14ac:dyDescent="0.25">
      <c r="A37" t="s">
        <v>806</v>
      </c>
      <c r="B37" t="s">
        <v>832</v>
      </c>
      <c r="G37" t="s">
        <v>808</v>
      </c>
      <c r="H37" t="s">
        <v>886</v>
      </c>
    </row>
    <row r="38" spans="1:9" x14ac:dyDescent="0.25">
      <c r="A38" t="s">
        <v>808</v>
      </c>
      <c r="B38" t="s">
        <v>833</v>
      </c>
      <c r="G38" t="s">
        <v>0</v>
      </c>
      <c r="H38" t="s">
        <v>887</v>
      </c>
    </row>
    <row r="39" spans="1:9" x14ac:dyDescent="0.25">
      <c r="A39" t="s">
        <v>834</v>
      </c>
      <c r="B39" t="s">
        <v>835</v>
      </c>
      <c r="G39" t="s">
        <v>7</v>
      </c>
      <c r="H39" t="s">
        <v>888</v>
      </c>
    </row>
    <row r="40" spans="1:9" x14ac:dyDescent="0.25">
      <c r="A40" t="s">
        <v>836</v>
      </c>
      <c r="B40" t="s">
        <v>837</v>
      </c>
      <c r="G40" t="s">
        <v>8</v>
      </c>
      <c r="H40" t="s">
        <v>889</v>
      </c>
    </row>
    <row r="41" spans="1:9" x14ac:dyDescent="0.25">
      <c r="A41" t="s">
        <v>838</v>
      </c>
      <c r="B41" t="s">
        <v>839</v>
      </c>
      <c r="G41" t="s">
        <v>834</v>
      </c>
      <c r="H41" t="s">
        <v>115</v>
      </c>
    </row>
    <row r="42" spans="1:9" x14ac:dyDescent="0.25">
      <c r="A42" t="s">
        <v>840</v>
      </c>
      <c r="B42" t="s">
        <v>841</v>
      </c>
      <c r="H42" t="s">
        <v>890</v>
      </c>
    </row>
    <row r="43" spans="1:9" x14ac:dyDescent="0.25">
      <c r="A43" t="s">
        <v>116</v>
      </c>
      <c r="B43" t="s">
        <v>842</v>
      </c>
    </row>
    <row r="44" spans="1:9" x14ac:dyDescent="0.25">
      <c r="A44" t="s">
        <v>786</v>
      </c>
      <c r="B44" t="s">
        <v>843</v>
      </c>
      <c r="H44" t="s">
        <v>119</v>
      </c>
    </row>
    <row r="45" spans="1:9" x14ac:dyDescent="0.25">
      <c r="A45" t="s">
        <v>806</v>
      </c>
      <c r="B45" t="s">
        <v>844</v>
      </c>
      <c r="G45" t="s">
        <v>116</v>
      </c>
      <c r="H45" t="s">
        <v>121</v>
      </c>
    </row>
    <row r="46" spans="1:9" x14ac:dyDescent="0.25">
      <c r="A46" t="s">
        <v>808</v>
      </c>
      <c r="B46" t="s">
        <v>845</v>
      </c>
      <c r="G46" t="s">
        <v>786</v>
      </c>
      <c r="H46" t="s">
        <v>122</v>
      </c>
      <c r="I46" t="s">
        <v>855</v>
      </c>
    </row>
    <row r="47" spans="1:9" x14ac:dyDescent="0.25">
      <c r="A47" t="s">
        <v>834</v>
      </c>
      <c r="B47" t="s">
        <v>846</v>
      </c>
      <c r="G47" t="s">
        <v>806</v>
      </c>
      <c r="H47" t="s">
        <v>127</v>
      </c>
      <c r="I47" t="s">
        <v>128</v>
      </c>
    </row>
    <row r="48" spans="1:9" x14ac:dyDescent="0.25">
      <c r="A48" t="s">
        <v>836</v>
      </c>
      <c r="B48" t="s">
        <v>847</v>
      </c>
      <c r="G48" t="s">
        <v>808</v>
      </c>
      <c r="H48" t="s">
        <v>858</v>
      </c>
      <c r="I48" t="s">
        <v>856</v>
      </c>
    </row>
    <row r="49" spans="1:9" x14ac:dyDescent="0.25">
      <c r="A49" t="s">
        <v>838</v>
      </c>
      <c r="B49" t="s">
        <v>848</v>
      </c>
      <c r="G49" t="s">
        <v>834</v>
      </c>
      <c r="H49" t="s">
        <v>891</v>
      </c>
      <c r="I49" t="s">
        <v>857</v>
      </c>
    </row>
    <row r="50" spans="1:9" x14ac:dyDescent="0.25">
      <c r="A50" t="s">
        <v>840</v>
      </c>
      <c r="B50" t="s">
        <v>849</v>
      </c>
      <c r="G50" t="s">
        <v>0</v>
      </c>
      <c r="H50" t="s">
        <v>766</v>
      </c>
    </row>
    <row r="51" spans="1:9" x14ac:dyDescent="0.25">
      <c r="A51" t="s">
        <v>120</v>
      </c>
      <c r="B51" t="s">
        <v>850</v>
      </c>
      <c r="G51" t="s">
        <v>7</v>
      </c>
      <c r="H51" t="s">
        <v>767</v>
      </c>
    </row>
    <row r="52" spans="1:9" x14ac:dyDescent="0.25">
      <c r="A52" t="s">
        <v>786</v>
      </c>
      <c r="B52" t="s">
        <v>851</v>
      </c>
      <c r="G52" t="s">
        <v>120</v>
      </c>
      <c r="H52" t="s">
        <v>768</v>
      </c>
    </row>
    <row r="53" spans="1:9" x14ac:dyDescent="0.25">
      <c r="A53" t="s">
        <v>806</v>
      </c>
      <c r="B53" t="s">
        <v>852</v>
      </c>
      <c r="G53" t="s">
        <v>0</v>
      </c>
      <c r="H53" t="s">
        <v>892</v>
      </c>
    </row>
    <row r="54" spans="1:9" x14ac:dyDescent="0.25">
      <c r="A54" t="s">
        <v>808</v>
      </c>
      <c r="B54" t="s">
        <v>853</v>
      </c>
      <c r="G54" t="s">
        <v>7</v>
      </c>
      <c r="H54" t="s">
        <v>769</v>
      </c>
    </row>
    <row r="55" spans="1:9" x14ac:dyDescent="0.25">
      <c r="G55" t="s">
        <v>244</v>
      </c>
      <c r="H55" t="s">
        <v>770</v>
      </c>
    </row>
    <row r="56" spans="1:9" x14ac:dyDescent="0.25">
      <c r="G56" t="s">
        <v>245</v>
      </c>
      <c r="H56" t="s">
        <v>771</v>
      </c>
    </row>
    <row r="57" spans="1:9" x14ac:dyDescent="0.25">
      <c r="G57" t="s">
        <v>8</v>
      </c>
      <c r="H57" t="s">
        <v>772</v>
      </c>
    </row>
    <row r="58" spans="1:9" x14ac:dyDescent="0.25">
      <c r="G58" t="s">
        <v>101</v>
      </c>
      <c r="H58" t="s">
        <v>773</v>
      </c>
    </row>
    <row r="59" spans="1:9" x14ac:dyDescent="0.25">
      <c r="G59" t="s">
        <v>132</v>
      </c>
      <c r="H59" t="s">
        <v>137</v>
      </c>
    </row>
    <row r="60" spans="1:9" x14ac:dyDescent="0.25">
      <c r="G60" t="s">
        <v>786</v>
      </c>
      <c r="H60" t="s">
        <v>774</v>
      </c>
    </row>
    <row r="61" spans="1:9" x14ac:dyDescent="0.25">
      <c r="G61" t="s">
        <v>0</v>
      </c>
      <c r="H61" t="s">
        <v>775</v>
      </c>
    </row>
    <row r="62" spans="1:9" x14ac:dyDescent="0.25">
      <c r="G62" t="s">
        <v>7</v>
      </c>
      <c r="H62" t="s">
        <v>776</v>
      </c>
    </row>
    <row r="63" spans="1:9" x14ac:dyDescent="0.25">
      <c r="G63" t="s">
        <v>806</v>
      </c>
      <c r="H63" t="s">
        <v>777</v>
      </c>
    </row>
    <row r="64" spans="1:9" x14ac:dyDescent="0.25">
      <c r="G64" t="s">
        <v>0</v>
      </c>
      <c r="H64" t="s">
        <v>780</v>
      </c>
    </row>
    <row r="65" spans="7:8" x14ac:dyDescent="0.25">
      <c r="G65" t="s">
        <v>7</v>
      </c>
      <c r="H65" t="s">
        <v>775</v>
      </c>
    </row>
    <row r="66" spans="7:8" x14ac:dyDescent="0.25">
      <c r="G66" t="s">
        <v>8</v>
      </c>
      <c r="H66" t="s">
        <v>141</v>
      </c>
    </row>
    <row r="67" spans="7:8" x14ac:dyDescent="0.25">
      <c r="G67" t="s">
        <v>101</v>
      </c>
      <c r="H67" t="s">
        <v>778</v>
      </c>
    </row>
    <row r="68" spans="7:8" x14ac:dyDescent="0.25">
      <c r="G68" t="s">
        <v>9</v>
      </c>
      <c r="H68" t="s">
        <v>144</v>
      </c>
    </row>
    <row r="69" spans="7:8" x14ac:dyDescent="0.25">
      <c r="G69" t="s">
        <v>21</v>
      </c>
      <c r="H69" t="s">
        <v>779</v>
      </c>
    </row>
    <row r="70" spans="7:8" x14ac:dyDescent="0.25">
      <c r="H70" t="s">
        <v>893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932</v>
      </c>
      <c r="B84" t="s">
        <v>931</v>
      </c>
      <c r="C84" t="s">
        <v>740</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921</v>
      </c>
    </row>
    <row r="99" spans="1:1" x14ac:dyDescent="0.25">
      <c r="A99" t="s">
        <v>922</v>
      </c>
    </row>
    <row r="100" spans="1:1" x14ac:dyDescent="0.25">
      <c r="A100" t="s">
        <v>923</v>
      </c>
    </row>
    <row r="103" spans="1:1" x14ac:dyDescent="0.25">
      <c r="A103" t="s">
        <v>928</v>
      </c>
    </row>
    <row r="104" spans="1:1" x14ac:dyDescent="0.25">
      <c r="A104" t="s">
        <v>927</v>
      </c>
    </row>
    <row r="105" spans="1:1" x14ac:dyDescent="0.25">
      <c r="A105" t="s">
        <v>929</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741</v>
      </c>
      <c r="C2" s="259" t="s">
        <v>934</v>
      </c>
    </row>
    <row r="4" spans="1:5" x14ac:dyDescent="0.25">
      <c r="B4" t="s">
        <v>742</v>
      </c>
    </row>
    <row r="6" spans="1:5" ht="30" x14ac:dyDescent="0.25">
      <c r="A6" s="262" t="s">
        <v>22</v>
      </c>
      <c r="B6" s="262" t="s">
        <v>744</v>
      </c>
      <c r="C6" s="262" t="s">
        <v>745</v>
      </c>
      <c r="D6" s="262" t="s">
        <v>743</v>
      </c>
      <c r="E6" s="262" t="s">
        <v>746</v>
      </c>
    </row>
    <row r="7" spans="1:5" ht="75" x14ac:dyDescent="0.25">
      <c r="A7" s="65">
        <f>ROW()-ROW(Pataisymai[[#Headers],[Eil. Nr.]])</f>
        <v>1</v>
      </c>
      <c r="B7" s="63" t="s">
        <v>784</v>
      </c>
      <c r="C7" s="265">
        <v>45357</v>
      </c>
      <c r="D7" s="63" t="s">
        <v>918</v>
      </c>
      <c r="E7" s="62"/>
    </row>
    <row r="8" spans="1:5" ht="30" x14ac:dyDescent="0.25">
      <c r="A8" s="65">
        <f>ROW()-ROW(Pataisymai[[#Headers],[Eil. Nr.]])</f>
        <v>2</v>
      </c>
      <c r="B8" s="63" t="s">
        <v>913</v>
      </c>
      <c r="C8" s="265">
        <v>45362</v>
      </c>
      <c r="D8" s="63"/>
      <c r="E8" s="62"/>
    </row>
    <row r="9" spans="1:5" ht="30" x14ac:dyDescent="0.25">
      <c r="A9" s="65">
        <f>ROW()-ROW(Pataisymai[[#Headers],[Eil. Nr.]])</f>
        <v>3</v>
      </c>
      <c r="B9" s="63" t="s">
        <v>936</v>
      </c>
      <c r="C9" s="265">
        <v>45364</v>
      </c>
      <c r="D9" s="63" t="s">
        <v>935</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4" zoomScale="120" zoomScaleNormal="120" workbookViewId="0">
      <selection activeCell="F26" sqref="F26"/>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988</v>
      </c>
    </row>
    <row r="2" spans="2:5" x14ac:dyDescent="0.25">
      <c r="B2" s="258" t="s">
        <v>730</v>
      </c>
      <c r="C2" s="260">
        <v>1</v>
      </c>
    </row>
    <row r="3" spans="2:5" ht="50.25" customHeight="1" x14ac:dyDescent="0.25">
      <c r="B3" s="412" t="s">
        <v>938</v>
      </c>
      <c r="C3" s="413"/>
    </row>
    <row r="4" spans="2:5" x14ac:dyDescent="0.25">
      <c r="B4" s="60" t="s">
        <v>298</v>
      </c>
    </row>
    <row r="5" spans="2:5" x14ac:dyDescent="0.25">
      <c r="B5" s="60"/>
    </row>
    <row r="6" spans="2:5" ht="75" x14ac:dyDescent="0.25">
      <c r="B6" s="71" t="s">
        <v>678</v>
      </c>
      <c r="C6" s="393" t="s">
        <v>987</v>
      </c>
    </row>
    <row r="7" spans="2:5" x14ac:dyDescent="0.25">
      <c r="C7" s="394"/>
    </row>
    <row r="8" spans="2:5" x14ac:dyDescent="0.25">
      <c r="C8" s="395"/>
    </row>
    <row r="9" spans="2:5" x14ac:dyDescent="0.25">
      <c r="B9" s="272" t="s">
        <v>937</v>
      </c>
      <c r="C9" s="396" t="s">
        <v>922</v>
      </c>
    </row>
    <row r="10" spans="2:5" x14ac:dyDescent="0.25">
      <c r="C10" s="394"/>
    </row>
    <row r="11" spans="2:5" x14ac:dyDescent="0.25">
      <c r="C11" s="394"/>
    </row>
    <row r="12" spans="2:5" x14ac:dyDescent="0.25">
      <c r="B12" s="71" t="s">
        <v>422</v>
      </c>
      <c r="C12" s="341">
        <v>46164</v>
      </c>
    </row>
    <row r="13" spans="2:5" x14ac:dyDescent="0.25">
      <c r="B13" s="71" t="s">
        <v>236</v>
      </c>
      <c r="C13" s="341">
        <v>46196</v>
      </c>
    </row>
    <row r="14" spans="2:5" ht="30" x14ac:dyDescent="0.25">
      <c r="B14" s="71" t="s">
        <v>295</v>
      </c>
      <c r="C14" s="397">
        <v>18</v>
      </c>
    </row>
    <row r="15" spans="2:5" ht="30" x14ac:dyDescent="0.25">
      <c r="B15" s="71" t="s">
        <v>299</v>
      </c>
      <c r="C15" s="397">
        <v>3</v>
      </c>
    </row>
    <row r="16" spans="2:5" ht="30" x14ac:dyDescent="0.25">
      <c r="B16" s="189" t="s">
        <v>302</v>
      </c>
      <c r="C16" s="398"/>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0.2</v>
      </c>
    </row>
    <row r="29" spans="2:3" x14ac:dyDescent="0.25">
      <c r="B29" s="409" t="s">
        <v>926</v>
      </c>
      <c r="C29" s="406" t="s">
        <v>930</v>
      </c>
    </row>
    <row r="30" spans="2:3" x14ac:dyDescent="0.25">
      <c r="B30" s="410" t="s">
        <v>345</v>
      </c>
      <c r="C30" s="407" t="s">
        <v>927</v>
      </c>
    </row>
    <row r="31" spans="2:3" x14ac:dyDescent="0.25">
      <c r="B31" s="410" t="s">
        <v>346</v>
      </c>
      <c r="C31" s="407" t="s">
        <v>927</v>
      </c>
    </row>
    <row r="32" spans="2:3" x14ac:dyDescent="0.25">
      <c r="B32" s="411" t="s">
        <v>336</v>
      </c>
      <c r="C32" s="408" t="s">
        <v>927</v>
      </c>
    </row>
  </sheetData>
  <sheetProtection algorithmName="SHA-512" hashValue="0N/KbCCdS0SaP5jREl/MSbDEwI8kq7Pf5A+qp+28dw3zin/UlIBvcPd5uf+sYsgynh7E9uOkgso/zazBzTO+3w==" saltValue="/q13Q3FqnfYigRLNgdodj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180" zoomScaleNormal="180" workbookViewId="0">
      <selection activeCell="D4" sqref="D4"/>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4" t="s">
        <v>5</v>
      </c>
      <c r="C2" s="414"/>
      <c r="D2" s="414"/>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731</v>
      </c>
    </row>
    <row r="7" spans="2:4" s="236" customFormat="1" ht="15" x14ac:dyDescent="0.25">
      <c r="B7" s="238">
        <f>ROW()-ROW(Turinys[[#Headers],[Eil. Nr.]])</f>
        <v>3</v>
      </c>
      <c r="C7" s="238" t="s">
        <v>7</v>
      </c>
      <c r="D7" s="239" t="s">
        <v>732</v>
      </c>
    </row>
    <row r="8" spans="2:4" s="236" customFormat="1" ht="30" x14ac:dyDescent="0.25">
      <c r="B8" s="238">
        <f>ROW()-ROW(Turinys[[#Headers],[Eil. Nr.]])</f>
        <v>4</v>
      </c>
      <c r="C8" s="238" t="s">
        <v>8</v>
      </c>
      <c r="D8" s="239" t="s">
        <v>733</v>
      </c>
    </row>
    <row r="9" spans="2:4" s="236" customFormat="1" ht="15" x14ac:dyDescent="0.25">
      <c r="B9" s="238">
        <f>ROW()-ROW(Turinys[[#Headers],[Eil. Nr.]])</f>
        <v>5</v>
      </c>
      <c r="C9" s="238" t="s">
        <v>101</v>
      </c>
      <c r="D9" s="239" t="s">
        <v>734</v>
      </c>
    </row>
    <row r="10" spans="2:4" s="236" customFormat="1" ht="15" x14ac:dyDescent="0.25">
      <c r="B10" s="238">
        <f>ROW()-ROW(Turinys[[#Headers],[Eil. Nr.]])</f>
        <v>6</v>
      </c>
      <c r="C10" s="238" t="s">
        <v>9</v>
      </c>
      <c r="D10" s="239" t="s">
        <v>735</v>
      </c>
    </row>
    <row r="11" spans="2:4" s="236" customFormat="1" ht="15" x14ac:dyDescent="0.25">
      <c r="B11" s="238">
        <f>ROW()-ROW(Turinys[[#Headers],[Eil. Nr.]])</f>
        <v>7</v>
      </c>
      <c r="C11" s="238" t="s">
        <v>21</v>
      </c>
      <c r="D11" s="239" t="s">
        <v>736</v>
      </c>
    </row>
    <row r="12" spans="2:4" s="236" customFormat="1" ht="15" x14ac:dyDescent="0.25">
      <c r="B12" s="238">
        <f>ROW()-ROW(Turinys[[#Headers],[Eil. Nr.]])</f>
        <v>8</v>
      </c>
      <c r="C12" s="238" t="s">
        <v>34</v>
      </c>
      <c r="D12" s="239" t="s">
        <v>737</v>
      </c>
    </row>
    <row r="13" spans="2:4" s="236" customFormat="1" ht="30" x14ac:dyDescent="0.25">
      <c r="B13" s="238">
        <f>ROW()-ROW(Turinys[[#Headers],[Eil. Nr.]])</f>
        <v>9</v>
      </c>
      <c r="C13" s="238" t="s">
        <v>36</v>
      </c>
      <c r="D13" s="239" t="s">
        <v>738</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739</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979</v>
      </c>
    </row>
    <row r="4" spans="1:4" ht="48" x14ac:dyDescent="0.25">
      <c r="B4" s="371" t="s">
        <v>980</v>
      </c>
    </row>
    <row r="5" spans="1:4" ht="24" x14ac:dyDescent="0.25">
      <c r="B5" s="372" t="s">
        <v>981</v>
      </c>
    </row>
    <row r="6" spans="1:4" ht="24" x14ac:dyDescent="0.25">
      <c r="B6" s="373" t="s">
        <v>531</v>
      </c>
      <c r="D6" t="s">
        <v>423</v>
      </c>
    </row>
    <row r="7" spans="1:4" ht="36" x14ac:dyDescent="0.25">
      <c r="B7" s="374" t="s">
        <v>982</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Normal="100" workbookViewId="0">
      <selection activeCell="E1" sqref="E1"/>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e">
        <f ca="1">_xlfn.CONCAT("Versija: ",Forma!$C$2,TEXT(Parametrai!$C$2,".000"))</f>
        <v>#NAME?</v>
      </c>
      <c r="G1" s="275" t="s">
        <v>293</v>
      </c>
    </row>
    <row r="2" spans="1:11" ht="25.15" customHeight="1" x14ac:dyDescent="0.25">
      <c r="A2" s="426"/>
      <c r="B2" s="426"/>
      <c r="C2" s="426"/>
      <c r="D2" s="426"/>
      <c r="E2" s="426"/>
      <c r="G2" s="276" t="s">
        <v>351</v>
      </c>
    </row>
    <row r="3" spans="1:11" x14ac:dyDescent="0.25">
      <c r="C3" s="72" t="s">
        <v>294</v>
      </c>
      <c r="D3" s="72"/>
      <c r="G3" s="269"/>
    </row>
    <row r="4" spans="1:11" ht="25.15" customHeight="1" x14ac:dyDescent="0.2">
      <c r="A4" s="429"/>
      <c r="B4" s="429"/>
      <c r="C4" s="429"/>
      <c r="D4" s="429"/>
      <c r="E4" s="429"/>
      <c r="G4" s="269"/>
    </row>
    <row r="5" spans="1:11" x14ac:dyDescent="0.25">
      <c r="C5" s="72" t="s">
        <v>939</v>
      </c>
      <c r="D5" s="72"/>
      <c r="G5" s="269"/>
    </row>
    <row r="6" spans="1:11" ht="10.15" customHeight="1" x14ac:dyDescent="0.25">
      <c r="C6" s="72"/>
      <c r="D6" s="72"/>
      <c r="G6" s="269"/>
    </row>
    <row r="7" spans="1:11" ht="47.25" customHeight="1" x14ac:dyDescent="0.25">
      <c r="A7" s="431" t="s">
        <v>978</v>
      </c>
      <c r="B7" s="431"/>
      <c r="C7" s="431"/>
      <c r="D7" s="431"/>
      <c r="E7" s="431"/>
      <c r="G7" s="269"/>
    </row>
    <row r="8" spans="1:11" ht="10.15" customHeight="1" x14ac:dyDescent="0.25">
      <c r="A8" s="58"/>
      <c r="G8" s="269"/>
    </row>
    <row r="9" spans="1:11" ht="68.25" customHeight="1" x14ac:dyDescent="0.25">
      <c r="A9" s="430" t="str">
        <f>Parametrai!C6</f>
        <v>VERSLO PLANAS, TEIKIAMAS PAGAL ŠAKIŲ KRAŠTO VIETOS VEIKLOS GRUPĖS VIETOS PLĖTROS STRATEGIJOS PRIEMONĘ „PARAMA KAIMO GYVENTOJŲ VERSLO PRADŽIAI“ Nr. ŠAKI-LEADER-20VVG-01-01</v>
      </c>
      <c r="B9" s="430"/>
      <c r="C9" s="430"/>
      <c r="D9" s="430"/>
      <c r="E9" s="430"/>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7" t="s">
        <v>222</v>
      </c>
      <c r="C15" s="427"/>
      <c r="D15" s="427"/>
      <c r="E15" s="427"/>
      <c r="G15" s="269"/>
    </row>
    <row r="16" spans="1:11" x14ac:dyDescent="0.25">
      <c r="A16" s="127" t="s">
        <v>1</v>
      </c>
      <c r="B16" s="416" t="s">
        <v>235</v>
      </c>
      <c r="C16" s="416"/>
      <c r="D16" s="416"/>
      <c r="E16" s="416"/>
      <c r="G16" s="269"/>
    </row>
    <row r="17" spans="1:7" ht="19.149999999999999" customHeight="1" x14ac:dyDescent="0.25">
      <c r="A17" s="73" t="s">
        <v>2</v>
      </c>
      <c r="B17" s="64" t="s">
        <v>301</v>
      </c>
      <c r="C17" s="297"/>
      <c r="D17" s="417"/>
      <c r="E17" s="418"/>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19"/>
      <c r="E18" s="420"/>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1"/>
      <c r="E19" s="422"/>
      <c r="G19" s="269" t="e">
        <f ca="1">_xlfn.CONCAT("Vėliausia projekto įgyvendinimo pabaigos data: ", TEXT(IF(Parametrai!$C$16&lt;&gt;0, MIN(Parametrai!$C$16, EDATE($C$17, Parametrai!$C$14)-1), EDATE($C$17, Parametrai!$C$14)-1), "yyyy-mm-dd"))</f>
        <v>#NAME?</v>
      </c>
    </row>
    <row r="20" spans="1:7" ht="15.75" thickTop="1" x14ac:dyDescent="0.25">
      <c r="A20" s="126" t="s">
        <v>3</v>
      </c>
      <c r="B20" s="428" t="s">
        <v>223</v>
      </c>
      <c r="C20" s="428"/>
      <c r="D20" s="428"/>
      <c r="E20" s="428"/>
      <c r="G20" s="269"/>
    </row>
    <row r="21" spans="1:7" ht="30" x14ac:dyDescent="0.25">
      <c r="A21" s="71" t="s">
        <v>231</v>
      </c>
      <c r="B21" s="71" t="s">
        <v>224</v>
      </c>
      <c r="C21" s="423" t="s">
        <v>225</v>
      </c>
      <c r="D21" s="424"/>
      <c r="E21" s="425"/>
      <c r="G21" s="269" t="s">
        <v>747</v>
      </c>
    </row>
    <row r="22" spans="1:7" ht="30" x14ac:dyDescent="0.25">
      <c r="A22" s="71" t="s">
        <v>232</v>
      </c>
      <c r="B22" s="71" t="s">
        <v>227</v>
      </c>
      <c r="C22" s="292" t="s">
        <v>286</v>
      </c>
      <c r="D22" s="263"/>
      <c r="E22" s="341"/>
      <c r="G22" s="269"/>
    </row>
    <row r="23" spans="1:7" ht="14.65" customHeight="1" x14ac:dyDescent="0.25">
      <c r="A23" s="71" t="s">
        <v>4</v>
      </c>
      <c r="B23" s="71" t="s">
        <v>229</v>
      </c>
      <c r="C23" s="415" t="s">
        <v>284</v>
      </c>
      <c r="D23" s="415"/>
      <c r="E23" s="415"/>
      <c r="G23" s="269" t="s">
        <v>941</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940</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mlYSNM21lPdAtAdNDKpPUJeCFvygD2645QIblX0cVe02uZUYEDL5/J4fOfF1l99pORwiCcQacz1zUS40e1lH9w==" saltValue="b4/O1BurMuvmMv9sdg523w=="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79"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16" zoomScale="90" zoomScaleNormal="90" workbookViewId="0">
      <selection activeCell="G18" sqref="G18"/>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6" width="9" style="66" customWidth="1"/>
    <col min="7" max="7" width="10" style="66" customWidth="1"/>
    <col min="8"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32" t="s">
        <v>670</v>
      </c>
      <c r="C1" s="433"/>
      <c r="D1" s="433"/>
      <c r="E1" s="433"/>
      <c r="F1" s="433"/>
      <c r="G1" s="433"/>
      <c r="H1" s="433"/>
      <c r="I1" s="433"/>
      <c r="J1" s="433"/>
      <c r="K1" s="434"/>
      <c r="M1" s="275" t="s">
        <v>293</v>
      </c>
    </row>
    <row r="2" spans="1:13" s="62" customFormat="1" ht="144" customHeight="1" x14ac:dyDescent="0.25">
      <c r="A2" s="64" t="s">
        <v>244</v>
      </c>
      <c r="B2" s="64" t="s">
        <v>319</v>
      </c>
      <c r="C2" s="451"/>
      <c r="D2" s="451"/>
      <c r="E2" s="451"/>
      <c r="F2" s="451"/>
      <c r="G2" s="451"/>
      <c r="H2" s="451"/>
      <c r="I2" s="451"/>
      <c r="J2" s="451"/>
      <c r="K2" s="451"/>
      <c r="M2" s="280" t="s">
        <v>942</v>
      </c>
    </row>
    <row r="3" spans="1:13" s="62" customFormat="1" ht="144" customHeight="1" x14ac:dyDescent="0.25">
      <c r="A3" s="64" t="s">
        <v>245</v>
      </c>
      <c r="B3" s="64" t="s">
        <v>233</v>
      </c>
      <c r="C3" s="451"/>
      <c r="D3" s="451"/>
      <c r="E3" s="451"/>
      <c r="F3" s="451"/>
      <c r="G3" s="451"/>
      <c r="H3" s="451"/>
      <c r="I3" s="451"/>
      <c r="J3" s="451"/>
      <c r="K3" s="451"/>
      <c r="M3" s="278" t="s">
        <v>478</v>
      </c>
    </row>
    <row r="4" spans="1:13" s="62" customFormat="1" ht="9.6" customHeight="1" x14ac:dyDescent="0.25">
      <c r="M4" s="66"/>
    </row>
    <row r="5" spans="1:13" ht="30" customHeight="1" x14ac:dyDescent="0.25">
      <c r="A5" s="126" t="s">
        <v>8</v>
      </c>
      <c r="B5" s="458" t="s">
        <v>672</v>
      </c>
      <c r="C5" s="459"/>
      <c r="D5" s="459"/>
      <c r="E5" s="459"/>
      <c r="F5" s="459"/>
      <c r="G5" s="459"/>
      <c r="H5" s="459"/>
      <c r="I5" s="459"/>
      <c r="J5" s="459"/>
      <c r="K5" s="459"/>
    </row>
    <row r="6" spans="1:13" ht="14.85" customHeight="1" x14ac:dyDescent="0.25">
      <c r="A6" s="126" t="s">
        <v>246</v>
      </c>
      <c r="B6" s="428" t="s">
        <v>320</v>
      </c>
      <c r="C6" s="428"/>
      <c r="D6" s="428"/>
      <c r="E6" s="428"/>
      <c r="F6" s="428"/>
      <c r="G6" s="428"/>
      <c r="H6" s="428"/>
      <c r="I6" s="428"/>
      <c r="J6" s="428"/>
      <c r="K6" s="428"/>
    </row>
    <row r="7" spans="1:13" x14ac:dyDescent="0.25">
      <c r="A7" s="126" t="s">
        <v>290</v>
      </c>
      <c r="B7" s="450" t="s">
        <v>309</v>
      </c>
      <c r="C7" s="450"/>
      <c r="D7" s="450"/>
      <c r="E7" s="450"/>
      <c r="F7" s="450"/>
      <c r="G7" s="450"/>
      <c r="H7" s="450"/>
      <c r="I7" s="450"/>
      <c r="J7" s="450"/>
      <c r="K7" s="450"/>
      <c r="M7" s="271"/>
    </row>
    <row r="8" spans="1:13" ht="63" customHeight="1" x14ac:dyDescent="0.25">
      <c r="A8" s="463" t="s">
        <v>304</v>
      </c>
      <c r="B8" s="463"/>
      <c r="C8" s="463"/>
      <c r="D8" s="463"/>
      <c r="E8" s="463"/>
      <c r="F8" s="463"/>
      <c r="G8" s="463"/>
      <c r="H8" s="463"/>
      <c r="I8" s="463"/>
      <c r="J8" s="463"/>
      <c r="K8" s="463"/>
      <c r="M8" s="271"/>
    </row>
    <row r="9" spans="1:13" ht="30.6" customHeight="1" x14ac:dyDescent="0.25">
      <c r="A9" s="439" t="s">
        <v>22</v>
      </c>
      <c r="B9" s="441" t="s">
        <v>44</v>
      </c>
      <c r="C9" s="131" t="str">
        <f>IF(AND('1'!$C$22="Verslo pradžia",YEAR('1'!$E$22)=YEAR('1'!$C$11)),"Pradžios metai","Ataskaitiniai metai")</f>
        <v>Pradžios metai</v>
      </c>
      <c r="D9" s="443" t="s">
        <v>12</v>
      </c>
      <c r="E9" s="444"/>
      <c r="F9" s="444"/>
      <c r="G9" s="444"/>
      <c r="H9" s="444"/>
      <c r="I9" s="444"/>
      <c r="J9" s="444"/>
      <c r="K9" s="445"/>
      <c r="M9" s="271"/>
    </row>
    <row r="10" spans="1:13" ht="15.75" thickBot="1" x14ac:dyDescent="0.3">
      <c r="A10" s="440"/>
      <c r="B10" s="442"/>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943</v>
      </c>
    </row>
    <row r="14" spans="1:13" ht="45.75" thickBot="1" x14ac:dyDescent="0.3">
      <c r="A14" s="76" t="s">
        <v>326</v>
      </c>
      <c r="B14" s="76" t="s">
        <v>323</v>
      </c>
      <c r="C14" s="460"/>
      <c r="D14" s="461"/>
      <c r="E14" s="461"/>
      <c r="F14" s="461"/>
      <c r="G14" s="461"/>
      <c r="H14" s="461"/>
      <c r="I14" s="461"/>
      <c r="J14" s="462"/>
      <c r="K14" s="462"/>
      <c r="M14" s="276" t="s">
        <v>322</v>
      </c>
    </row>
    <row r="15" spans="1:13" ht="7.15" customHeight="1" thickTop="1" x14ac:dyDescent="0.25">
      <c r="B15" s="66"/>
      <c r="M15" s="271"/>
    </row>
    <row r="16" spans="1:13" ht="14.85" customHeight="1" x14ac:dyDescent="0.25">
      <c r="A16" s="126" t="s">
        <v>327</v>
      </c>
      <c r="B16" s="450" t="s">
        <v>318</v>
      </c>
      <c r="C16" s="450"/>
      <c r="D16" s="450"/>
      <c r="E16" s="450"/>
      <c r="F16" s="450"/>
      <c r="G16" s="450"/>
      <c r="H16" s="450"/>
      <c r="I16" s="450"/>
      <c r="J16" s="450"/>
      <c r="K16" s="450"/>
      <c r="M16" s="271"/>
    </row>
    <row r="17" spans="1:13" ht="40.9" customHeight="1" x14ac:dyDescent="0.25">
      <c r="A17" s="435" t="s">
        <v>944</v>
      </c>
      <c r="B17" s="435"/>
      <c r="C17" s="435"/>
      <c r="D17" s="435"/>
      <c r="E17" s="435"/>
      <c r="F17" s="435"/>
      <c r="G17" s="435"/>
      <c r="H17" s="435"/>
      <c r="I17" s="435"/>
      <c r="J17" s="435"/>
      <c r="K17" s="435"/>
      <c r="M17" s="271"/>
    </row>
    <row r="18" spans="1:13" ht="52.15" customHeight="1" thickBot="1" x14ac:dyDescent="0.3">
      <c r="A18" s="128" t="s">
        <v>22</v>
      </c>
      <c r="B18" s="129" t="s">
        <v>308</v>
      </c>
      <c r="C18" s="453" t="s">
        <v>307</v>
      </c>
      <c r="D18" s="453"/>
      <c r="E18" s="453" t="s">
        <v>313</v>
      </c>
      <c r="F18" s="453"/>
      <c r="G18" s="129" t="s">
        <v>317</v>
      </c>
      <c r="H18" s="453" t="s">
        <v>305</v>
      </c>
      <c r="I18" s="453"/>
      <c r="J18" s="437" t="s">
        <v>306</v>
      </c>
      <c r="K18" s="438"/>
      <c r="M18" s="271"/>
    </row>
    <row r="19" spans="1:13" ht="24.75" thickTop="1" x14ac:dyDescent="0.25">
      <c r="A19" s="402" t="s">
        <v>328</v>
      </c>
      <c r="B19" s="300"/>
      <c r="C19" s="456" t="s">
        <v>225</v>
      </c>
      <c r="D19" s="456"/>
      <c r="E19" s="454"/>
      <c r="F19" s="454"/>
      <c r="G19" s="303"/>
      <c r="H19" s="446"/>
      <c r="I19" s="447"/>
      <c r="J19" s="467"/>
      <c r="K19" s="467"/>
      <c r="M19" s="271" t="s">
        <v>945</v>
      </c>
    </row>
    <row r="20" spans="1:13" x14ac:dyDescent="0.25">
      <c r="A20" s="402" t="s">
        <v>329</v>
      </c>
      <c r="B20" s="301"/>
      <c r="C20" s="436" t="s">
        <v>225</v>
      </c>
      <c r="D20" s="436"/>
      <c r="E20" s="455"/>
      <c r="F20" s="455"/>
      <c r="G20" s="304"/>
      <c r="H20" s="448"/>
      <c r="I20" s="449"/>
      <c r="J20" s="468"/>
      <c r="K20" s="468"/>
      <c r="M20" s="271"/>
    </row>
    <row r="21" spans="1:13" x14ac:dyDescent="0.25">
      <c r="A21" s="402" t="s">
        <v>330</v>
      </c>
      <c r="B21" s="301"/>
      <c r="C21" s="436" t="s">
        <v>225</v>
      </c>
      <c r="D21" s="436"/>
      <c r="E21" s="455"/>
      <c r="F21" s="455"/>
      <c r="G21" s="304"/>
      <c r="H21" s="448"/>
      <c r="I21" s="449"/>
      <c r="J21" s="468"/>
      <c r="K21" s="468"/>
      <c r="M21" s="271"/>
    </row>
    <row r="22" spans="1:13" x14ac:dyDescent="0.25">
      <c r="A22" s="402" t="s">
        <v>331</v>
      </c>
      <c r="B22" s="301"/>
      <c r="C22" s="436" t="s">
        <v>225</v>
      </c>
      <c r="D22" s="436"/>
      <c r="E22" s="455"/>
      <c r="F22" s="455"/>
      <c r="G22" s="304"/>
      <c r="H22" s="448"/>
      <c r="I22" s="449"/>
      <c r="J22" s="468"/>
      <c r="K22" s="468"/>
      <c r="M22" s="271"/>
    </row>
    <row r="23" spans="1:13" x14ac:dyDescent="0.25">
      <c r="A23" s="402" t="s">
        <v>332</v>
      </c>
      <c r="B23" s="301"/>
      <c r="C23" s="436" t="s">
        <v>225</v>
      </c>
      <c r="D23" s="436"/>
      <c r="E23" s="455"/>
      <c r="F23" s="455"/>
      <c r="G23" s="304"/>
      <c r="H23" s="448"/>
      <c r="I23" s="449"/>
      <c r="J23" s="468"/>
      <c r="K23" s="468"/>
      <c r="M23" s="271"/>
    </row>
    <row r="24" spans="1:13" x14ac:dyDescent="0.25">
      <c r="A24" s="402" t="s">
        <v>333</v>
      </c>
      <c r="B24" s="301"/>
      <c r="C24" s="436" t="s">
        <v>225</v>
      </c>
      <c r="D24" s="436"/>
      <c r="E24" s="455"/>
      <c r="F24" s="455"/>
      <c r="G24" s="304"/>
      <c r="H24" s="448"/>
      <c r="I24" s="449"/>
      <c r="J24" s="468"/>
      <c r="K24" s="468"/>
      <c r="M24" s="271"/>
    </row>
    <row r="25" spans="1:13" ht="15.75" thickBot="1" x14ac:dyDescent="0.3">
      <c r="A25" s="403" t="s">
        <v>334</v>
      </c>
      <c r="B25" s="302"/>
      <c r="C25" s="452" t="s">
        <v>225</v>
      </c>
      <c r="D25" s="452"/>
      <c r="E25" s="457"/>
      <c r="F25" s="457"/>
      <c r="G25" s="305"/>
      <c r="H25" s="464"/>
      <c r="I25" s="465"/>
      <c r="J25" s="466"/>
      <c r="K25" s="466"/>
      <c r="M25" s="271"/>
    </row>
    <row r="26" spans="1:13" ht="15.75" thickTop="1" x14ac:dyDescent="0.25">
      <c r="A26" s="66"/>
      <c r="B26" s="66"/>
      <c r="C26" s="66"/>
      <c r="D26" s="66"/>
    </row>
    <row r="27" spans="1:13" x14ac:dyDescent="0.25">
      <c r="A27" s="126" t="s">
        <v>339</v>
      </c>
      <c r="B27" s="432" t="s">
        <v>303</v>
      </c>
      <c r="C27" s="433"/>
      <c r="D27" s="433"/>
      <c r="E27" s="433"/>
      <c r="F27" s="433"/>
      <c r="G27" s="433"/>
      <c r="H27" s="433"/>
      <c r="I27" s="433"/>
      <c r="J27" s="433"/>
      <c r="K27" s="434"/>
    </row>
    <row r="28" spans="1:13" ht="144" customHeight="1" x14ac:dyDescent="0.25">
      <c r="A28" s="64" t="s">
        <v>340</v>
      </c>
      <c r="B28" s="79" t="s">
        <v>343</v>
      </c>
      <c r="C28" s="451"/>
      <c r="D28" s="451"/>
      <c r="E28" s="451"/>
      <c r="F28" s="451"/>
      <c r="G28" s="451"/>
      <c r="H28" s="451"/>
      <c r="I28" s="451"/>
      <c r="J28" s="451"/>
      <c r="K28" s="451"/>
      <c r="M28" s="278" t="s">
        <v>946</v>
      </c>
    </row>
    <row r="29" spans="1:13" ht="144" customHeight="1" x14ac:dyDescent="0.25">
      <c r="A29" s="64" t="s">
        <v>341</v>
      </c>
      <c r="B29" s="79" t="s">
        <v>342</v>
      </c>
      <c r="C29" s="451"/>
      <c r="D29" s="451"/>
      <c r="E29" s="451"/>
      <c r="F29" s="451"/>
      <c r="G29" s="451"/>
      <c r="H29" s="451"/>
      <c r="I29" s="451"/>
      <c r="J29" s="451"/>
      <c r="K29" s="451"/>
      <c r="M29" s="279" t="s">
        <v>405</v>
      </c>
    </row>
  </sheetData>
  <sheetProtection algorithmName="SHA-512" hashValue="z+0x83PrHXT5pJd9EQMXeNCr/dy2y7Xi+DvrTzGPzokyULSxpgXaC8uDTVTy1S79nNs6uV2pSRXbuv7I0V31bw==" saltValue="Yswm8NNPoUe6TjCOAJqedg==" spinCount="100000" sheet="1" objects="1" scenarios="1" formatRows="0" insertRows="0"/>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63" activePane="bottomRight" state="frozen"/>
      <selection pane="topRight" activeCell="D1" sqref="D1"/>
      <selection pane="bottomLeft" activeCell="A6" sqref="A6"/>
      <selection pane="bottomRight" activeCell="I100" sqref="I10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80" t="s">
        <v>38</v>
      </c>
      <c r="C2" s="480"/>
      <c r="D2" s="480"/>
      <c r="E2" s="480"/>
      <c r="F2" s="480"/>
      <c r="G2" s="480"/>
      <c r="H2" s="480"/>
      <c r="I2" s="480"/>
      <c r="J2" s="480"/>
      <c r="K2" s="480"/>
      <c r="L2" s="480"/>
      <c r="M2" s="6"/>
      <c r="N2" s="282"/>
      <c r="O2" s="81"/>
      <c r="P2" s="82"/>
      <c r="Q2" s="81"/>
      <c r="R2" s="81"/>
      <c r="S2" s="81"/>
      <c r="T2" s="95"/>
    </row>
    <row r="3" spans="1:20" x14ac:dyDescent="0.25">
      <c r="N3" s="282"/>
      <c r="O3" s="82"/>
      <c r="P3" s="82"/>
      <c r="Q3" s="81"/>
      <c r="R3" s="82"/>
      <c r="S3" s="96"/>
      <c r="T3" s="94"/>
    </row>
    <row r="4" spans="1:20" ht="24" x14ac:dyDescent="0.25">
      <c r="A4" s="481" t="s">
        <v>10</v>
      </c>
      <c r="B4" s="482"/>
      <c r="C4" s="485" t="s">
        <v>11</v>
      </c>
      <c r="D4" s="131" t="str">
        <f>IF(AND('1'!$C$22="Verslo pradžia",YEAR('1'!$E$22)=YEAR('1'!$C$11)),"Pradžios metai","Ataskaitiniai metai")</f>
        <v>Pradžios metai</v>
      </c>
      <c r="E4" s="443" t="s">
        <v>12</v>
      </c>
      <c r="F4" s="444"/>
      <c r="G4" s="444"/>
      <c r="H4" s="444"/>
      <c r="I4" s="444"/>
      <c r="J4" s="444"/>
      <c r="K4" s="444"/>
      <c r="L4" s="444"/>
      <c r="M4" s="12"/>
      <c r="N4" s="282"/>
      <c r="O4" s="82"/>
      <c r="P4" s="82"/>
      <c r="Q4" s="81"/>
      <c r="R4" s="82"/>
      <c r="S4" s="96"/>
      <c r="T4" s="94"/>
    </row>
    <row r="5" spans="1:20" ht="15.75" thickBot="1" x14ac:dyDescent="0.3">
      <c r="A5" s="483"/>
      <c r="B5" s="484"/>
      <c r="C5" s="486"/>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e">
        <f ca="1">_xlfn.CONCAT($P6, ".", $Q6, IF($R6&lt;&gt;"", _xlfn.CONCAT(".", $R6), ""), ".")</f>
        <v>#NAME?</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e">
        <f ca="1">_xlfn.CONCAT($P7, ".", $Q7, IF($R7&lt;&gt;"", _xlfn.CONCAT(".", $R7), ""), ".")</f>
        <v>#NAME?</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e">
        <f ca="1">_xlfn.CONCAT($P8, ".", $Q8, IF($R8&lt;&gt;"", _xlfn.CONCAT(".", $R8), ""), ".")</f>
        <v>#NAME?</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e">
        <f ca="1">_xlfn.CONCAT($P9, ".", $Q9, IF($R9&lt;&gt;"", _xlfn.CONCAT(".", $R9), ""), ".")</f>
        <v>#NAME?</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87"/>
      <c r="E10" s="487"/>
      <c r="F10" s="487"/>
      <c r="G10" s="487"/>
      <c r="H10" s="487"/>
      <c r="I10" s="487"/>
      <c r="J10" s="487"/>
      <c r="K10" s="487"/>
      <c r="L10" s="487"/>
      <c r="N10" s="282" t="s">
        <v>947</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6"/>
      <c r="E11" s="476"/>
      <c r="F11" s="476"/>
      <c r="G11" s="476"/>
      <c r="H11" s="476"/>
      <c r="I11" s="476"/>
      <c r="J11" s="476"/>
      <c r="K11" s="476"/>
      <c r="L11" s="476"/>
      <c r="N11" s="282" t="s">
        <v>948</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949</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950</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951</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69"/>
      <c r="E16" s="469"/>
      <c r="F16" s="469"/>
      <c r="G16" s="469"/>
      <c r="H16" s="469"/>
      <c r="I16" s="469"/>
      <c r="J16" s="469"/>
      <c r="K16" s="469"/>
      <c r="L16" s="469"/>
      <c r="N16" s="282" t="s">
        <v>952</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77"/>
      <c r="E17" s="472"/>
      <c r="F17" s="472"/>
      <c r="G17" s="472"/>
      <c r="H17" s="472"/>
      <c r="I17" s="472"/>
      <c r="J17" s="472"/>
      <c r="K17" s="472"/>
      <c r="L17" s="472"/>
      <c r="N17" s="282" t="s">
        <v>947</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70"/>
      <c r="E18" s="471"/>
      <c r="F18" s="471"/>
      <c r="G18" s="471"/>
      <c r="H18" s="471"/>
      <c r="I18" s="471"/>
      <c r="J18" s="471"/>
      <c r="K18" s="471"/>
      <c r="L18" s="471"/>
      <c r="N18" s="282" t="s">
        <v>948</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949</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950</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951</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73"/>
      <c r="E23" s="473"/>
      <c r="F23" s="473"/>
      <c r="G23" s="473"/>
      <c r="H23" s="473"/>
      <c r="I23" s="473"/>
      <c r="J23" s="473"/>
      <c r="K23" s="473"/>
      <c r="L23" s="473"/>
      <c r="N23" s="282" t="s">
        <v>952</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77"/>
      <c r="E24" s="472"/>
      <c r="F24" s="472"/>
      <c r="G24" s="472"/>
      <c r="H24" s="472"/>
      <c r="I24" s="472"/>
      <c r="J24" s="472"/>
      <c r="K24" s="472"/>
      <c r="L24" s="472"/>
      <c r="N24" s="282" t="s">
        <v>947</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70"/>
      <c r="E25" s="471"/>
      <c r="F25" s="471"/>
      <c r="G25" s="471"/>
      <c r="H25" s="471"/>
      <c r="I25" s="471"/>
      <c r="J25" s="471"/>
      <c r="K25" s="471"/>
      <c r="L25" s="471"/>
      <c r="N25" s="282" t="s">
        <v>948</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949</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950</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951</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73"/>
      <c r="E30" s="473"/>
      <c r="F30" s="473"/>
      <c r="G30" s="473"/>
      <c r="H30" s="473"/>
      <c r="I30" s="473"/>
      <c r="J30" s="473"/>
      <c r="K30" s="473"/>
      <c r="L30" s="473"/>
      <c r="N30" s="282" t="s">
        <v>952</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77"/>
      <c r="E31" s="472"/>
      <c r="F31" s="472"/>
      <c r="G31" s="472"/>
      <c r="H31" s="472"/>
      <c r="I31" s="472"/>
      <c r="J31" s="472"/>
      <c r="K31" s="472"/>
      <c r="L31" s="472"/>
      <c r="N31" s="282" t="s">
        <v>947</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70"/>
      <c r="E32" s="471"/>
      <c r="F32" s="471"/>
      <c r="G32" s="471"/>
      <c r="H32" s="471"/>
      <c r="I32" s="471"/>
      <c r="J32" s="471"/>
      <c r="K32" s="471"/>
      <c r="L32" s="471"/>
      <c r="N32" s="282" t="s">
        <v>948</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949</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950</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951</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73"/>
      <c r="E37" s="473"/>
      <c r="F37" s="473"/>
      <c r="G37" s="473"/>
      <c r="H37" s="473"/>
      <c r="I37" s="473"/>
      <c r="J37" s="473"/>
      <c r="K37" s="473"/>
      <c r="L37" s="473"/>
      <c r="N37" s="282" t="s">
        <v>952</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77"/>
      <c r="E38" s="472"/>
      <c r="F38" s="472"/>
      <c r="G38" s="472"/>
      <c r="H38" s="472"/>
      <c r="I38" s="472"/>
      <c r="J38" s="472"/>
      <c r="K38" s="472"/>
      <c r="L38" s="472"/>
      <c r="N38" s="282" t="s">
        <v>947</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70"/>
      <c r="E39" s="471"/>
      <c r="F39" s="471"/>
      <c r="G39" s="471"/>
      <c r="H39" s="471"/>
      <c r="I39" s="471"/>
      <c r="J39" s="471"/>
      <c r="K39" s="471"/>
      <c r="L39" s="471"/>
      <c r="N39" s="282" t="s">
        <v>948</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949</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950</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951</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73"/>
      <c r="E44" s="473"/>
      <c r="F44" s="473"/>
      <c r="G44" s="473"/>
      <c r="H44" s="473"/>
      <c r="I44" s="473"/>
      <c r="J44" s="473"/>
      <c r="K44" s="473"/>
      <c r="L44" s="473"/>
      <c r="N44" s="282" t="s">
        <v>952</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78"/>
      <c r="E45" s="479"/>
      <c r="F45" s="479"/>
      <c r="G45" s="479"/>
      <c r="H45" s="479"/>
      <c r="I45" s="479"/>
      <c r="J45" s="479"/>
      <c r="K45" s="479"/>
      <c r="L45" s="479"/>
      <c r="N45" s="282" t="s">
        <v>953</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70"/>
      <c r="E46" s="471"/>
      <c r="F46" s="471"/>
      <c r="G46" s="471"/>
      <c r="H46" s="471"/>
      <c r="I46" s="471"/>
      <c r="J46" s="471"/>
      <c r="K46" s="471"/>
      <c r="L46" s="471"/>
      <c r="N46" s="282" t="s">
        <v>948</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949</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951</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74"/>
      <c r="E50" s="475"/>
      <c r="F50" s="475"/>
      <c r="G50" s="475"/>
      <c r="H50" s="475"/>
      <c r="I50" s="475"/>
      <c r="J50" s="475"/>
      <c r="K50" s="475"/>
      <c r="L50" s="475"/>
      <c r="N50" s="282" t="s">
        <v>952</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72"/>
      <c r="E51" s="472"/>
      <c r="F51" s="472"/>
      <c r="G51" s="472"/>
      <c r="H51" s="472"/>
      <c r="I51" s="472"/>
      <c r="J51" s="472"/>
      <c r="K51" s="472"/>
      <c r="L51" s="472"/>
      <c r="N51" s="282" t="s">
        <v>953</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71"/>
      <c r="E52" s="471"/>
      <c r="F52" s="471"/>
      <c r="G52" s="471"/>
      <c r="H52" s="471"/>
      <c r="I52" s="471"/>
      <c r="J52" s="471"/>
      <c r="K52" s="471"/>
      <c r="L52" s="471"/>
      <c r="N52" s="282" t="s">
        <v>948</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949</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951</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69"/>
      <c r="E56" s="469"/>
      <c r="F56" s="469"/>
      <c r="G56" s="469"/>
      <c r="H56" s="469"/>
      <c r="I56" s="469"/>
      <c r="J56" s="469"/>
      <c r="K56" s="469"/>
      <c r="L56" s="469"/>
      <c r="N56" s="282" t="s">
        <v>952</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72"/>
      <c r="E57" s="472"/>
      <c r="F57" s="472"/>
      <c r="G57" s="472"/>
      <c r="H57" s="472"/>
      <c r="I57" s="472"/>
      <c r="J57" s="472"/>
      <c r="K57" s="472"/>
      <c r="L57" s="472"/>
      <c r="N57" s="282" t="s">
        <v>953</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71"/>
      <c r="E58" s="471"/>
      <c r="F58" s="471"/>
      <c r="G58" s="471"/>
      <c r="H58" s="471"/>
      <c r="I58" s="471"/>
      <c r="J58" s="471"/>
      <c r="K58" s="471"/>
      <c r="L58" s="471"/>
      <c r="N58" s="282" t="s">
        <v>948</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949</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951</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69"/>
      <c r="E62" s="469"/>
      <c r="F62" s="469"/>
      <c r="G62" s="469"/>
      <c r="H62" s="469"/>
      <c r="I62" s="469"/>
      <c r="J62" s="469"/>
      <c r="K62" s="469"/>
      <c r="L62" s="469"/>
      <c r="N62" s="282" t="s">
        <v>952</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72"/>
      <c r="E63" s="472"/>
      <c r="F63" s="472"/>
      <c r="G63" s="472"/>
      <c r="H63" s="472"/>
      <c r="I63" s="472"/>
      <c r="J63" s="472"/>
      <c r="K63" s="472"/>
      <c r="L63" s="472"/>
      <c r="N63" s="282" t="s">
        <v>953</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71"/>
      <c r="E64" s="471"/>
      <c r="F64" s="471"/>
      <c r="G64" s="471"/>
      <c r="H64" s="471"/>
      <c r="I64" s="471"/>
      <c r="J64" s="471"/>
      <c r="K64" s="471"/>
      <c r="L64" s="471"/>
      <c r="N64" s="282" t="s">
        <v>948</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949</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951</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69"/>
      <c r="E68" s="469"/>
      <c r="F68" s="469"/>
      <c r="G68" s="469"/>
      <c r="H68" s="469"/>
      <c r="I68" s="469"/>
      <c r="J68" s="469"/>
      <c r="K68" s="469"/>
      <c r="L68" s="469"/>
      <c r="N68" s="282" t="s">
        <v>952</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72"/>
      <c r="E69" s="472"/>
      <c r="F69" s="472"/>
      <c r="G69" s="472"/>
      <c r="H69" s="472"/>
      <c r="I69" s="472"/>
      <c r="J69" s="472"/>
      <c r="K69" s="472"/>
      <c r="L69" s="472"/>
      <c r="N69" s="282" t="s">
        <v>953</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71"/>
      <c r="E70" s="471"/>
      <c r="F70" s="471"/>
      <c r="G70" s="471"/>
      <c r="H70" s="471"/>
      <c r="I70" s="471"/>
      <c r="J70" s="471"/>
      <c r="K70" s="471"/>
      <c r="L70" s="471"/>
      <c r="N70" s="282" t="s">
        <v>948</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949</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951</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69"/>
      <c r="E74" s="469"/>
      <c r="F74" s="469"/>
      <c r="G74" s="469"/>
      <c r="H74" s="469"/>
      <c r="I74" s="469"/>
      <c r="J74" s="469"/>
      <c r="K74" s="469"/>
      <c r="L74" s="469"/>
      <c r="N74" s="282" t="s">
        <v>952</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72"/>
      <c r="E75" s="472"/>
      <c r="F75" s="472"/>
      <c r="G75" s="472"/>
      <c r="H75" s="472"/>
      <c r="I75" s="472"/>
      <c r="J75" s="472"/>
      <c r="K75" s="472"/>
      <c r="L75" s="472"/>
      <c r="N75" s="282" t="s">
        <v>954</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6"/>
      <c r="E76" s="476"/>
      <c r="F76" s="476"/>
      <c r="G76" s="476"/>
      <c r="H76" s="476"/>
      <c r="I76" s="476"/>
      <c r="J76" s="476"/>
      <c r="K76" s="476"/>
      <c r="L76" s="476"/>
      <c r="N76" s="282" t="s">
        <v>948</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949</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951</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69"/>
      <c r="E80" s="469"/>
      <c r="F80" s="469"/>
      <c r="G80" s="469"/>
      <c r="H80" s="469"/>
      <c r="I80" s="469"/>
      <c r="J80" s="469"/>
      <c r="K80" s="469"/>
      <c r="L80" s="469"/>
      <c r="N80" s="282" t="s">
        <v>952</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72"/>
      <c r="E81" s="472"/>
      <c r="F81" s="472"/>
      <c r="G81" s="472"/>
      <c r="H81" s="472"/>
      <c r="I81" s="472"/>
      <c r="J81" s="472"/>
      <c r="K81" s="472"/>
      <c r="L81" s="472"/>
      <c r="N81" s="282" t="s">
        <v>954</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71"/>
      <c r="E82" s="471"/>
      <c r="F82" s="471"/>
      <c r="G82" s="471"/>
      <c r="H82" s="471"/>
      <c r="I82" s="471"/>
      <c r="J82" s="471"/>
      <c r="K82" s="471"/>
      <c r="L82" s="471"/>
      <c r="N82" s="282" t="s">
        <v>948</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949</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951</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69"/>
      <c r="E86" s="469"/>
      <c r="F86" s="469"/>
      <c r="G86" s="469"/>
      <c r="H86" s="469"/>
      <c r="I86" s="469"/>
      <c r="J86" s="469"/>
      <c r="K86" s="469"/>
      <c r="L86" s="469"/>
      <c r="N86" s="282" t="s">
        <v>952</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C12" sqref="C12"/>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0" t="s">
        <v>416</v>
      </c>
      <c r="C1" s="490"/>
      <c r="D1" s="490"/>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960</v>
      </c>
      <c r="I11" s="82"/>
    </row>
    <row r="12" spans="1:16" x14ac:dyDescent="0.25">
      <c r="A12" s="34" t="s">
        <v>666</v>
      </c>
      <c r="B12" s="77" t="s">
        <v>337</v>
      </c>
      <c r="C12" s="294" t="s">
        <v>933</v>
      </c>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1" t="s">
        <v>66</v>
      </c>
      <c r="C17" s="491"/>
      <c r="D17" s="491"/>
      <c r="E17" s="491"/>
      <c r="F17" s="491"/>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959</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8"/>
      <c r="C21" s="489"/>
      <c r="D21" s="312"/>
      <c r="E21" s="312"/>
      <c r="F21" s="312"/>
      <c r="H21" s="269"/>
      <c r="I21" s="82"/>
    </row>
    <row r="22" spans="1:11" x14ac:dyDescent="0.25">
      <c r="A22" s="250" t="s">
        <v>430</v>
      </c>
      <c r="B22" s="488"/>
      <c r="C22" s="489"/>
      <c r="D22" s="312"/>
      <c r="E22" s="312"/>
      <c r="F22" s="312"/>
      <c r="H22" s="269"/>
      <c r="I22" s="82"/>
    </row>
    <row r="23" spans="1:11" x14ac:dyDescent="0.25">
      <c r="A23" s="250" t="s">
        <v>431</v>
      </c>
      <c r="B23" s="488"/>
      <c r="C23" s="489"/>
      <c r="D23" s="312"/>
      <c r="E23" s="312"/>
      <c r="F23" s="312"/>
      <c r="H23" s="269"/>
      <c r="I23" s="82"/>
    </row>
    <row r="24" spans="1:11" x14ac:dyDescent="0.25">
      <c r="A24" s="250" t="s">
        <v>432</v>
      </c>
      <c r="B24" s="488"/>
      <c r="C24" s="489"/>
      <c r="D24" s="312"/>
      <c r="E24" s="312"/>
      <c r="F24" s="312"/>
      <c r="H24" s="269"/>
      <c r="I24" s="82"/>
    </row>
    <row r="25" spans="1:11" x14ac:dyDescent="0.25">
      <c r="A25" s="250" t="s">
        <v>433</v>
      </c>
      <c r="B25" s="488"/>
      <c r="C25" s="489"/>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955</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8"/>
      <c r="C35" s="489"/>
      <c r="D35" s="312"/>
      <c r="E35" s="312"/>
      <c r="F35" s="312"/>
      <c r="H35" s="269"/>
      <c r="I35" s="82"/>
    </row>
    <row r="36" spans="1:11" x14ac:dyDescent="0.25">
      <c r="A36" s="250" t="s">
        <v>440</v>
      </c>
      <c r="B36" s="488"/>
      <c r="C36" s="489"/>
      <c r="D36" s="312"/>
      <c r="E36" s="312"/>
      <c r="F36" s="312"/>
      <c r="H36" s="269"/>
      <c r="I36" s="82"/>
    </row>
    <row r="37" spans="1:11" x14ac:dyDescent="0.25">
      <c r="A37" s="250" t="s">
        <v>441</v>
      </c>
      <c r="B37" s="488"/>
      <c r="C37" s="489"/>
      <c r="D37" s="312"/>
      <c r="E37" s="312"/>
      <c r="F37" s="312"/>
      <c r="H37" s="269"/>
      <c r="I37" s="82"/>
    </row>
    <row r="38" spans="1:11" x14ac:dyDescent="0.25">
      <c r="A38" s="250" t="s">
        <v>442</v>
      </c>
      <c r="B38" s="488"/>
      <c r="C38" s="489"/>
      <c r="D38" s="312"/>
      <c r="E38" s="312"/>
      <c r="F38" s="312"/>
      <c r="H38" s="269"/>
      <c r="I38" s="82"/>
    </row>
    <row r="39" spans="1:11" x14ac:dyDescent="0.25">
      <c r="A39" s="250" t="s">
        <v>443</v>
      </c>
      <c r="B39" s="488"/>
      <c r="C39" s="489"/>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956</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8"/>
      <c r="C49" s="489"/>
      <c r="D49" s="312"/>
      <c r="E49" s="312"/>
      <c r="F49" s="312"/>
      <c r="H49" s="269"/>
      <c r="I49" s="82"/>
    </row>
    <row r="50" spans="1:11" x14ac:dyDescent="0.25">
      <c r="A50" s="250" t="s">
        <v>450</v>
      </c>
      <c r="B50" s="488"/>
      <c r="C50" s="489"/>
      <c r="D50" s="312"/>
      <c r="E50" s="312"/>
      <c r="F50" s="312"/>
      <c r="H50" s="269"/>
      <c r="I50" s="82"/>
    </row>
    <row r="51" spans="1:11" x14ac:dyDescent="0.25">
      <c r="A51" s="250" t="s">
        <v>451</v>
      </c>
      <c r="B51" s="488"/>
      <c r="C51" s="489"/>
      <c r="D51" s="312"/>
      <c r="E51" s="312"/>
      <c r="F51" s="312"/>
      <c r="H51" s="269"/>
      <c r="I51" s="82"/>
    </row>
    <row r="52" spans="1:11" x14ac:dyDescent="0.25">
      <c r="A52" s="250" t="s">
        <v>452</v>
      </c>
      <c r="B52" s="488"/>
      <c r="C52" s="489"/>
      <c r="D52" s="312"/>
      <c r="E52" s="312"/>
      <c r="F52" s="312"/>
      <c r="H52" s="269"/>
      <c r="I52" s="82"/>
    </row>
    <row r="53" spans="1:11" x14ac:dyDescent="0.25">
      <c r="A53" s="250" t="s">
        <v>453</v>
      </c>
      <c r="B53" s="488"/>
      <c r="C53" s="489"/>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957</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8"/>
      <c r="C63" s="489"/>
      <c r="D63" s="312"/>
      <c r="E63" s="312"/>
      <c r="F63" s="312"/>
      <c r="H63" s="269"/>
      <c r="I63" s="82"/>
    </row>
    <row r="64" spans="1:11" x14ac:dyDescent="0.25">
      <c r="A64" s="250" t="s">
        <v>456</v>
      </c>
      <c r="B64" s="488"/>
      <c r="C64" s="489"/>
      <c r="D64" s="312"/>
      <c r="E64" s="312"/>
      <c r="F64" s="312"/>
      <c r="H64" s="269"/>
      <c r="I64" s="82"/>
    </row>
    <row r="65" spans="1:11" x14ac:dyDescent="0.25">
      <c r="A65" s="250" t="s">
        <v>457</v>
      </c>
      <c r="B65" s="488"/>
      <c r="C65" s="489"/>
      <c r="D65" s="312"/>
      <c r="E65" s="312"/>
      <c r="F65" s="312"/>
      <c r="H65" s="269"/>
      <c r="I65" s="82"/>
    </row>
    <row r="66" spans="1:11" x14ac:dyDescent="0.25">
      <c r="A66" s="250" t="s">
        <v>458</v>
      </c>
      <c r="B66" s="488"/>
      <c r="C66" s="489"/>
      <c r="D66" s="312"/>
      <c r="E66" s="312"/>
      <c r="F66" s="312"/>
      <c r="H66" s="269"/>
      <c r="I66" s="82"/>
    </row>
    <row r="67" spans="1:11" x14ac:dyDescent="0.25">
      <c r="A67" s="250" t="s">
        <v>459</v>
      </c>
      <c r="B67" s="488"/>
      <c r="C67" s="489"/>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958</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8"/>
      <c r="C77" s="489"/>
      <c r="D77" s="312"/>
      <c r="E77" s="312"/>
      <c r="F77" s="312"/>
      <c r="H77" s="269"/>
      <c r="I77" s="82"/>
    </row>
    <row r="78" spans="1:11" x14ac:dyDescent="0.25">
      <c r="A78" s="250" t="s">
        <v>462</v>
      </c>
      <c r="B78" s="488"/>
      <c r="C78" s="489"/>
      <c r="D78" s="312"/>
      <c r="E78" s="312"/>
      <c r="F78" s="312"/>
      <c r="H78" s="269"/>
      <c r="I78" s="82"/>
    </row>
    <row r="79" spans="1:11" x14ac:dyDescent="0.25">
      <c r="A79" s="250" t="s">
        <v>463</v>
      </c>
      <c r="B79" s="488"/>
      <c r="C79" s="489"/>
      <c r="D79" s="312"/>
      <c r="E79" s="312"/>
      <c r="F79" s="312"/>
      <c r="H79" s="269"/>
      <c r="I79" s="82"/>
    </row>
    <row r="80" spans="1:11" x14ac:dyDescent="0.25">
      <c r="A80" s="250" t="s">
        <v>464</v>
      </c>
      <c r="B80" s="488"/>
      <c r="C80" s="489"/>
      <c r="D80" s="312"/>
      <c r="E80" s="312"/>
      <c r="F80" s="312"/>
      <c r="H80" s="269"/>
      <c r="I80" s="82"/>
    </row>
    <row r="81" spans="1:11" x14ac:dyDescent="0.25">
      <c r="A81" s="250" t="s">
        <v>465</v>
      </c>
      <c r="B81" s="488"/>
      <c r="C81" s="489"/>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958</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5" activePane="bottomRight" state="frozen"/>
      <selection activeCell="B1" sqref="B1"/>
      <selection pane="topRight" activeCell="D1" sqref="D1"/>
      <selection pane="bottomLeft" activeCell="B5" sqref="B5"/>
      <selection pane="bottomRight" activeCell="F75" sqref="F75"/>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2" t="s">
        <v>671</v>
      </c>
      <c r="D1" s="492"/>
      <c r="E1" s="492"/>
      <c r="F1" s="492"/>
      <c r="G1" s="492"/>
      <c r="H1" s="492"/>
      <c r="I1" s="492"/>
      <c r="J1" s="492"/>
      <c r="K1" s="492"/>
      <c r="L1" s="492"/>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39" t="s">
        <v>22</v>
      </c>
      <c r="C3" s="485" t="s">
        <v>44</v>
      </c>
      <c r="D3" s="131" t="str">
        <f>IF(AND('1'!$C$22="Verslo pradžia",YEAR('1'!$E$22)=YEAR('1'!$C$11)),"Pradžios metai","Ataskaitiniai metai")</f>
        <v>Pradžios metai</v>
      </c>
      <c r="E3" s="443" t="s">
        <v>12</v>
      </c>
      <c r="F3" s="444"/>
      <c r="G3" s="444"/>
      <c r="H3" s="444"/>
      <c r="I3" s="444"/>
      <c r="J3" s="444"/>
      <c r="K3" s="444"/>
      <c r="L3" s="444"/>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40"/>
      <c r="C4" s="486"/>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F2" sqref="F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0" t="s">
        <v>376</v>
      </c>
      <c r="C1" s="490"/>
      <c r="D1" s="490"/>
      <c r="E1" s="490"/>
      <c r="F1" s="490"/>
      <c r="G1" s="490"/>
      <c r="H1" s="490"/>
      <c r="I1" s="490"/>
      <c r="J1" s="490"/>
      <c r="K1" s="490"/>
      <c r="L1" s="6"/>
      <c r="M1" s="275" t="s">
        <v>293</v>
      </c>
    </row>
    <row r="2" spans="1:13" ht="5.0999999999999996" customHeight="1" x14ac:dyDescent="0.25">
      <c r="M2" s="276"/>
    </row>
    <row r="3" spans="1:13" ht="24" x14ac:dyDescent="0.25">
      <c r="A3" s="485" t="s">
        <v>22</v>
      </c>
      <c r="B3" s="485" t="s">
        <v>23</v>
      </c>
      <c r="C3" s="131" t="str">
        <f>IF(AND('1'!$C$22="Verslo pradžia",YEAR('1'!$E$22)=YEAR('1'!$C$11)),"Pradžios metai","Ataskaitiniai metai")</f>
        <v>Pradžios metai</v>
      </c>
      <c r="D3" s="443" t="s">
        <v>12</v>
      </c>
      <c r="E3" s="444"/>
      <c r="F3" s="444"/>
      <c r="G3" s="444"/>
      <c r="H3" s="444"/>
      <c r="I3" s="444"/>
      <c r="J3" s="444"/>
      <c r="K3" s="444"/>
      <c r="M3" s="276"/>
    </row>
    <row r="4" spans="1:13" ht="15.75" thickBot="1" x14ac:dyDescent="0.3">
      <c r="A4" s="486"/>
      <c r="B4" s="486"/>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961</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962</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919</v>
      </c>
      <c r="B30" s="158" t="s">
        <v>924</v>
      </c>
      <c r="C30" s="159"/>
      <c r="D30" s="159"/>
      <c r="E30" s="159"/>
      <c r="F30" s="159"/>
      <c r="G30" s="159"/>
      <c r="H30" s="159"/>
      <c r="I30" s="159"/>
      <c r="J30" s="159"/>
      <c r="K30" s="159"/>
      <c r="M30" s="276"/>
    </row>
    <row r="31" spans="1:26" x14ac:dyDescent="0.25">
      <c r="A31" s="21" t="s">
        <v>920</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C1" zoomScale="130" zoomScaleNormal="130" workbookViewId="0">
      <selection activeCell="M30" sqref="M30"/>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516" t="s">
        <v>383</v>
      </c>
      <c r="D1" s="516"/>
      <c r="E1" s="516"/>
      <c r="F1" s="516"/>
      <c r="G1" s="516"/>
      <c r="H1" s="516"/>
      <c r="I1" s="516"/>
      <c r="J1" s="516"/>
      <c r="K1" s="516"/>
      <c r="L1" s="516"/>
      <c r="M1" s="516"/>
      <c r="N1" s="516"/>
      <c r="O1" s="516"/>
      <c r="P1" s="516"/>
      <c r="R1" s="284" t="s">
        <v>293</v>
      </c>
    </row>
    <row r="2" spans="1:18" s="3" customFormat="1" ht="12" customHeight="1" x14ac:dyDescent="0.25">
      <c r="R2" s="276"/>
    </row>
    <row r="3" spans="1:18" s="3" customFormat="1" x14ac:dyDescent="0.25">
      <c r="B3" s="224" t="s">
        <v>914</v>
      </c>
      <c r="C3" s="225" t="s">
        <v>382</v>
      </c>
      <c r="D3" s="225"/>
      <c r="E3" s="225"/>
      <c r="F3" s="226"/>
      <c r="G3" s="226"/>
      <c r="H3" s="226"/>
      <c r="I3" s="226"/>
      <c r="J3" s="226"/>
      <c r="K3" s="226"/>
      <c r="L3" s="226"/>
      <c r="M3" s="226"/>
      <c r="N3" s="226"/>
      <c r="O3" s="226"/>
      <c r="P3" s="227"/>
      <c r="R3" s="269" t="s">
        <v>967</v>
      </c>
    </row>
    <row r="4" spans="1:18" s="3" customFormat="1" x14ac:dyDescent="0.25">
      <c r="A4" s="228"/>
      <c r="B4" s="501" t="s">
        <v>35</v>
      </c>
      <c r="C4" s="503" t="s">
        <v>75</v>
      </c>
      <c r="D4" s="503"/>
      <c r="E4" s="507" t="s">
        <v>388</v>
      </c>
      <c r="F4" s="508"/>
      <c r="G4" s="508"/>
      <c r="H4" s="508"/>
      <c r="I4" s="508"/>
      <c r="J4" s="508"/>
      <c r="K4" s="509"/>
      <c r="L4" s="503" t="s">
        <v>389</v>
      </c>
      <c r="M4" s="505" t="s">
        <v>390</v>
      </c>
      <c r="N4" s="505" t="s">
        <v>391</v>
      </c>
      <c r="O4" s="505" t="s">
        <v>76</v>
      </c>
      <c r="P4" s="161" t="s">
        <v>387</v>
      </c>
      <c r="R4" s="276"/>
    </row>
    <row r="5" spans="1:18" s="3" customFormat="1" ht="15.75" thickBot="1" x14ac:dyDescent="0.3">
      <c r="A5" s="229"/>
      <c r="B5" s="502"/>
      <c r="C5" s="504"/>
      <c r="D5" s="504"/>
      <c r="E5" s="510"/>
      <c r="F5" s="511"/>
      <c r="G5" s="511"/>
      <c r="H5" s="511"/>
      <c r="I5" s="511"/>
      <c r="J5" s="511"/>
      <c r="K5" s="512"/>
      <c r="L5" s="504"/>
      <c r="M5" s="506"/>
      <c r="N5" s="506"/>
      <c r="O5" s="506"/>
      <c r="P5" s="361">
        <f>DATE(D15,12,31)</f>
        <v>366</v>
      </c>
      <c r="R5" s="276"/>
    </row>
    <row r="6" spans="1:18" s="3" customFormat="1" ht="15.75" thickTop="1" x14ac:dyDescent="0.25">
      <c r="B6" s="33" t="s">
        <v>377</v>
      </c>
      <c r="C6" s="517"/>
      <c r="D6" s="517"/>
      <c r="E6" s="522"/>
      <c r="F6" s="523"/>
      <c r="G6" s="523"/>
      <c r="H6" s="523"/>
      <c r="I6" s="523"/>
      <c r="J6" s="523"/>
      <c r="K6" s="524"/>
      <c r="L6" s="318"/>
      <c r="M6" s="318"/>
      <c r="N6" s="319"/>
      <c r="O6" s="320"/>
      <c r="P6" s="319"/>
      <c r="R6" s="276"/>
    </row>
    <row r="7" spans="1:18" s="3" customFormat="1" x14ac:dyDescent="0.25">
      <c r="B7" s="34" t="s">
        <v>378</v>
      </c>
      <c r="C7" s="518"/>
      <c r="D7" s="518"/>
      <c r="E7" s="519"/>
      <c r="F7" s="520"/>
      <c r="G7" s="520"/>
      <c r="H7" s="520"/>
      <c r="I7" s="520"/>
      <c r="J7" s="520"/>
      <c r="K7" s="521"/>
      <c r="L7" s="321"/>
      <c r="M7" s="321"/>
      <c r="N7" s="322"/>
      <c r="O7" s="309"/>
      <c r="P7" s="323"/>
      <c r="R7" s="276"/>
    </row>
    <row r="8" spans="1:18" s="3" customFormat="1" x14ac:dyDescent="0.25">
      <c r="B8" s="34" t="s">
        <v>379</v>
      </c>
      <c r="C8" s="518"/>
      <c r="D8" s="518"/>
      <c r="E8" s="519"/>
      <c r="F8" s="520"/>
      <c r="G8" s="520"/>
      <c r="H8" s="520"/>
      <c r="I8" s="520"/>
      <c r="J8" s="520"/>
      <c r="K8" s="521"/>
      <c r="L8" s="321"/>
      <c r="M8" s="321"/>
      <c r="N8" s="322"/>
      <c r="O8" s="309"/>
      <c r="P8" s="323"/>
      <c r="R8" s="276"/>
    </row>
    <row r="9" spans="1:18" s="3" customFormat="1" x14ac:dyDescent="0.25">
      <c r="B9" s="34" t="s">
        <v>380</v>
      </c>
      <c r="C9" s="518"/>
      <c r="D9" s="518"/>
      <c r="E9" s="519"/>
      <c r="F9" s="520"/>
      <c r="G9" s="520"/>
      <c r="H9" s="520"/>
      <c r="I9" s="520"/>
      <c r="J9" s="520"/>
      <c r="K9" s="521"/>
      <c r="L9" s="321"/>
      <c r="M9" s="321"/>
      <c r="N9" s="322"/>
      <c r="O9" s="309"/>
      <c r="P9" s="323"/>
      <c r="R9" s="276"/>
    </row>
    <row r="10" spans="1:18" s="3" customFormat="1" ht="15" customHeight="1" thickBot="1" x14ac:dyDescent="0.3">
      <c r="A10" s="107"/>
      <c r="B10" s="106" t="s">
        <v>381</v>
      </c>
      <c r="C10" s="495"/>
      <c r="D10" s="495"/>
      <c r="E10" s="496"/>
      <c r="F10" s="497"/>
      <c r="G10" s="497"/>
      <c r="H10" s="497"/>
      <c r="I10" s="497"/>
      <c r="J10" s="497"/>
      <c r="K10" s="498"/>
      <c r="L10" s="324"/>
      <c r="M10" s="324"/>
      <c r="N10" s="325"/>
      <c r="O10" s="326"/>
      <c r="P10" s="327"/>
      <c r="R10" s="276"/>
    </row>
    <row r="11" spans="1:18" s="3" customFormat="1" ht="15.6" customHeight="1" thickTop="1" thickBot="1" x14ac:dyDescent="0.3">
      <c r="A11" s="107"/>
      <c r="B11" s="499" t="s">
        <v>37</v>
      </c>
      <c r="C11" s="500"/>
      <c r="D11" s="500"/>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915</v>
      </c>
      <c r="C13" s="164" t="s">
        <v>384</v>
      </c>
      <c r="D13" s="164"/>
      <c r="E13" s="164"/>
      <c r="F13" s="164"/>
      <c r="G13" s="164"/>
      <c r="H13" s="164"/>
      <c r="I13" s="164"/>
      <c r="J13" s="164"/>
      <c r="K13" s="164"/>
      <c r="L13" s="164"/>
      <c r="N13" s="269" t="s">
        <v>397</v>
      </c>
    </row>
    <row r="14" spans="1:18" ht="24" x14ac:dyDescent="0.25">
      <c r="A14" s="220"/>
      <c r="B14" s="493" t="s">
        <v>35</v>
      </c>
      <c r="C14" s="493" t="s">
        <v>77</v>
      </c>
      <c r="D14" s="131" t="str">
        <f>IF(AND('1'!$C$22="Verslo pradžia",YEAR('1'!$E$22)=YEAR('1'!$C$11)),"Pradžios metai","Ataskaitiniai metai")</f>
        <v>Pradžios metai</v>
      </c>
      <c r="E14" s="443" t="s">
        <v>12</v>
      </c>
      <c r="F14" s="444"/>
      <c r="G14" s="444"/>
      <c r="H14" s="444"/>
      <c r="I14" s="444"/>
      <c r="J14" s="444"/>
      <c r="K14" s="444"/>
      <c r="L14" s="444"/>
      <c r="N14" s="276"/>
    </row>
    <row r="15" spans="1:18" ht="15.75" thickBot="1" x14ac:dyDescent="0.3">
      <c r="A15" s="221"/>
      <c r="B15" s="494"/>
      <c r="C15" s="494"/>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905</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906</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13" t="s">
        <v>966</v>
      </c>
      <c r="O17" s="513"/>
      <c r="P17" s="513"/>
      <c r="Q17" s="513"/>
      <c r="R17" s="513"/>
    </row>
    <row r="18" spans="1:18" ht="17.25" customHeight="1" x14ac:dyDescent="0.25">
      <c r="B18" s="21" t="s">
        <v>907</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13" t="s">
        <v>965</v>
      </c>
      <c r="O18" s="513"/>
      <c r="P18" s="513"/>
      <c r="Q18" s="513"/>
      <c r="R18" s="513"/>
    </row>
    <row r="19" spans="1:18" x14ac:dyDescent="0.25">
      <c r="B19" s="21" t="s">
        <v>908</v>
      </c>
      <c r="C19" s="21" t="s">
        <v>385</v>
      </c>
      <c r="D19" s="328"/>
      <c r="E19" s="328"/>
      <c r="F19" s="328"/>
      <c r="G19" s="328"/>
      <c r="H19" s="328"/>
      <c r="I19" s="328"/>
      <c r="J19" s="328"/>
      <c r="K19" s="328"/>
      <c r="L19" s="328"/>
      <c r="N19" s="276"/>
    </row>
    <row r="20" spans="1:18" x14ac:dyDescent="0.25">
      <c r="B20" s="21" t="s">
        <v>909</v>
      </c>
      <c r="C20" s="21" t="s">
        <v>81</v>
      </c>
      <c r="D20" s="328"/>
      <c r="E20" s="328"/>
      <c r="F20" s="328"/>
      <c r="G20" s="328"/>
      <c r="H20" s="328"/>
      <c r="I20" s="328"/>
      <c r="J20" s="328"/>
      <c r="K20" s="328"/>
      <c r="L20" s="328"/>
      <c r="N20" s="276"/>
    </row>
    <row r="21" spans="1:18" x14ac:dyDescent="0.25">
      <c r="B21" s="21" t="s">
        <v>910</v>
      </c>
      <c r="C21" s="21" t="s">
        <v>386</v>
      </c>
      <c r="D21" s="328"/>
      <c r="E21" s="328"/>
      <c r="F21" s="328"/>
      <c r="G21" s="328"/>
      <c r="H21" s="328"/>
      <c r="I21" s="328"/>
      <c r="J21" s="328"/>
      <c r="K21" s="328"/>
      <c r="L21" s="328"/>
      <c r="N21" s="276"/>
    </row>
    <row r="22" spans="1:18" ht="15.75" thickBot="1" x14ac:dyDescent="0.3">
      <c r="A22" s="111"/>
      <c r="B22" s="105" t="s">
        <v>904</v>
      </c>
      <c r="C22" s="105" t="s">
        <v>82</v>
      </c>
      <c r="D22" s="329"/>
      <c r="E22" s="329"/>
      <c r="F22" s="329"/>
      <c r="G22" s="329"/>
      <c r="H22" s="329"/>
      <c r="I22" s="329"/>
      <c r="J22" s="329"/>
      <c r="K22" s="329"/>
      <c r="L22" s="329"/>
      <c r="N22" s="276"/>
    </row>
    <row r="23" spans="1:18" ht="16.5" thickTop="1" thickBot="1" x14ac:dyDescent="0.3">
      <c r="A23" s="111"/>
      <c r="B23" s="112" t="s">
        <v>903</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901</v>
      </c>
      <c r="C24" s="267" t="s">
        <v>911</v>
      </c>
      <c r="D24" s="330"/>
      <c r="E24" s="330"/>
      <c r="F24" s="330"/>
      <c r="G24" s="330"/>
      <c r="H24" s="330"/>
      <c r="I24" s="330"/>
      <c r="J24" s="330"/>
      <c r="K24" s="330"/>
      <c r="L24" s="330"/>
      <c r="N24" s="514" t="s">
        <v>964</v>
      </c>
      <c r="O24" s="514"/>
      <c r="P24" s="514"/>
      <c r="Q24" s="514"/>
      <c r="R24" s="514"/>
    </row>
    <row r="25" spans="1:18" ht="15.75" thickTop="1" x14ac:dyDescent="0.25">
      <c r="A25" s="115"/>
      <c r="B25" s="117" t="s">
        <v>902</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916</v>
      </c>
      <c r="C27" s="160" t="s">
        <v>404</v>
      </c>
      <c r="D27" s="160"/>
      <c r="E27" s="160"/>
      <c r="F27" s="164"/>
      <c r="G27" s="164"/>
      <c r="H27" s="164"/>
      <c r="I27" s="164"/>
      <c r="J27" s="164"/>
      <c r="K27" s="164"/>
      <c r="L27" s="164"/>
      <c r="N27" s="269" t="s">
        <v>398</v>
      </c>
    </row>
    <row r="28" spans="1:18" ht="24" x14ac:dyDescent="0.25">
      <c r="A28" s="223"/>
      <c r="B28" s="493" t="s">
        <v>35</v>
      </c>
      <c r="C28" s="493"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494"/>
      <c r="C29" s="494"/>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897</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898</v>
      </c>
      <c r="C31" s="36" t="s">
        <v>854</v>
      </c>
      <c r="D31" s="328"/>
      <c r="E31" s="328"/>
      <c r="F31" s="328"/>
      <c r="G31" s="328"/>
      <c r="H31" s="328"/>
      <c r="I31" s="328"/>
      <c r="J31" s="328"/>
      <c r="K31" s="328"/>
      <c r="L31" s="328"/>
      <c r="N31" s="276"/>
    </row>
    <row r="32" spans="1:18" ht="15.75" thickBot="1" x14ac:dyDescent="0.3">
      <c r="A32" s="111"/>
      <c r="B32" s="118" t="s">
        <v>899</v>
      </c>
      <c r="C32" s="113" t="s">
        <v>86</v>
      </c>
      <c r="D32" s="329"/>
      <c r="E32" s="329"/>
      <c r="F32" s="329"/>
      <c r="G32" s="329"/>
      <c r="H32" s="329"/>
      <c r="I32" s="329"/>
      <c r="J32" s="329"/>
      <c r="K32" s="329"/>
      <c r="L32" s="329"/>
      <c r="N32" s="276"/>
    </row>
    <row r="33" spans="1:18" ht="25.5" thickTop="1" thickBot="1" x14ac:dyDescent="0.3">
      <c r="A33" s="111"/>
      <c r="B33" s="119" t="s">
        <v>900</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895</v>
      </c>
      <c r="C34" s="267" t="s">
        <v>912</v>
      </c>
      <c r="D34" s="330"/>
      <c r="E34" s="330"/>
      <c r="F34" s="330"/>
      <c r="G34" s="330"/>
      <c r="H34" s="330"/>
      <c r="I34" s="330"/>
      <c r="J34" s="330"/>
      <c r="K34" s="330"/>
      <c r="L34" s="330"/>
      <c r="N34" s="515" t="s">
        <v>963</v>
      </c>
      <c r="O34" s="515"/>
      <c r="P34" s="515"/>
      <c r="Q34" s="515"/>
      <c r="R34" s="515"/>
    </row>
    <row r="35" spans="1:18" ht="14.25" customHeight="1" thickTop="1" x14ac:dyDescent="0.25">
      <c r="A35" s="115"/>
      <c r="B35" s="120" t="s">
        <v>896</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N17:R17"/>
    <mergeCell ref="N18:R18"/>
    <mergeCell ref="N24:R24"/>
    <mergeCell ref="N34:R34"/>
    <mergeCell ref="C1:P1"/>
    <mergeCell ref="O4:O5"/>
    <mergeCell ref="C6:D6"/>
    <mergeCell ref="C7:D7"/>
    <mergeCell ref="C8:D8"/>
    <mergeCell ref="C9:D9"/>
    <mergeCell ref="E9:K9"/>
    <mergeCell ref="E6:K6"/>
    <mergeCell ref="E7:K7"/>
    <mergeCell ref="E8:K8"/>
    <mergeCell ref="B4:B5"/>
    <mergeCell ref="C4:D5"/>
    <mergeCell ref="L4:L5"/>
    <mergeCell ref="M4:M5"/>
    <mergeCell ref="N4:N5"/>
    <mergeCell ref="E4:K5"/>
    <mergeCell ref="B28:B29"/>
    <mergeCell ref="C28:C29"/>
    <mergeCell ref="C10:D10"/>
    <mergeCell ref="E10:K10"/>
    <mergeCell ref="B11:D11"/>
    <mergeCell ref="B14:B15"/>
    <mergeCell ref="C14:C15"/>
    <mergeCell ref="E14:L14"/>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L32" sqref="L3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781</v>
      </c>
      <c r="D3" s="140"/>
      <c r="E3" s="140"/>
      <c r="F3" s="140"/>
      <c r="G3" s="140"/>
      <c r="H3" s="140"/>
      <c r="I3" s="140"/>
      <c r="J3" s="140"/>
      <c r="K3" s="140"/>
      <c r="L3" s="140"/>
      <c r="M3" s="40"/>
      <c r="N3" s="287"/>
    </row>
    <row r="4" spans="2:15" x14ac:dyDescent="0.25">
      <c r="N4" s="287"/>
    </row>
    <row r="5" spans="2:15" ht="24" x14ac:dyDescent="0.25">
      <c r="B5" s="525" t="s">
        <v>22</v>
      </c>
      <c r="C5" s="485" t="s">
        <v>44</v>
      </c>
      <c r="D5" s="131" t="str">
        <f>IF(AND('1'!$C$22="Verslo pradžia",YEAR('1'!$E$22)=YEAR('1'!$C$11)),"Pradžios metai","Ataskaitiniai metai")</f>
        <v>Pradžios metai</v>
      </c>
      <c r="E5" s="443" t="s">
        <v>12</v>
      </c>
      <c r="F5" s="444"/>
      <c r="G5" s="444"/>
      <c r="H5" s="444"/>
      <c r="I5" s="444"/>
      <c r="J5" s="444"/>
      <c r="K5" s="444"/>
      <c r="L5" s="444"/>
      <c r="M5" s="42"/>
      <c r="N5" s="287"/>
    </row>
    <row r="6" spans="2:15" ht="15.75" thickBot="1" x14ac:dyDescent="0.3">
      <c r="B6" s="526"/>
      <c r="C6" s="48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970</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917</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971</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925</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925</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968</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969</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972</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 right="0.7" top="0.75" bottom="0.75" header="0.3" footer="0.3"/>
  <pageSetup paperSize="9" orientation="landscape"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50" zoomScaleNormal="150" workbookViewId="0">
      <pane xSplit="2" ySplit="6" topLeftCell="D7" activePane="bottomRight" state="frozen"/>
      <selection activeCell="B14" sqref="B14:L14"/>
      <selection pane="topRight" activeCell="B14" sqref="B14:L14"/>
      <selection pane="bottomLeft" activeCell="B14" sqref="B14:L14"/>
      <selection pane="bottomRight" activeCell="J17" sqref="J17"/>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782</v>
      </c>
      <c r="D3" s="140"/>
      <c r="E3" s="140"/>
      <c r="F3" s="140"/>
      <c r="G3" s="140"/>
      <c r="H3" s="140"/>
      <c r="I3" s="140"/>
      <c r="J3" s="140"/>
      <c r="K3" s="140"/>
      <c r="L3" s="140"/>
      <c r="M3" s="40"/>
      <c r="N3" s="287"/>
    </row>
    <row r="4" spans="2:14" x14ac:dyDescent="0.25">
      <c r="N4" s="287"/>
    </row>
    <row r="5" spans="2:14" ht="24" x14ac:dyDescent="0.25">
      <c r="B5" s="525" t="s">
        <v>22</v>
      </c>
      <c r="C5" s="485" t="s">
        <v>44</v>
      </c>
      <c r="D5" s="131" t="str">
        <f>IF(AND('1'!$C$22="Verslo pradžia",YEAR('1'!$E$22)=YEAR('1'!$C$11)),"Pradžios metai","Ataskaitiniai metai")</f>
        <v>Pradžios metai</v>
      </c>
      <c r="E5" s="443" t="s">
        <v>12</v>
      </c>
      <c r="F5" s="444"/>
      <c r="G5" s="444"/>
      <c r="H5" s="444"/>
      <c r="I5" s="444"/>
      <c r="J5" s="444"/>
      <c r="K5" s="444"/>
      <c r="L5" s="444"/>
      <c r="N5" s="287"/>
    </row>
    <row r="6" spans="2:14" ht="15.75" thickBot="1" x14ac:dyDescent="0.3">
      <c r="B6" s="526"/>
      <c r="C6" s="486"/>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894</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7"/>
      <c r="E27" s="528"/>
      <c r="F27" s="528"/>
      <c r="G27" s="528"/>
      <c r="H27" s="528"/>
      <c r="I27" s="528"/>
      <c r="J27" s="528"/>
      <c r="K27" s="528"/>
      <c r="L27" s="528"/>
      <c r="N27" s="289" t="s">
        <v>973</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G54" sqref="G54"/>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783</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85" t="s">
        <v>22</v>
      </c>
      <c r="C5" s="485" t="s">
        <v>44</v>
      </c>
      <c r="D5" s="131" t="str">
        <f>IF(AND('1'!$C$22="Verslo pradžia",YEAR('1'!$E$22)=YEAR('1'!$C$11)),"Pradžios metai","Ataskaitiniai metai")</f>
        <v>Pradžios metai</v>
      </c>
      <c r="E5" s="443" t="s">
        <v>12</v>
      </c>
      <c r="F5" s="444"/>
      <c r="G5" s="444"/>
      <c r="H5" s="444"/>
      <c r="I5" s="444"/>
      <c r="J5" s="444"/>
      <c r="K5" s="444"/>
      <c r="L5" s="444"/>
    </row>
    <row r="6" spans="1:14" ht="15.75" thickBot="1" x14ac:dyDescent="0.3">
      <c r="B6" s="486"/>
      <c r="C6" s="48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976</v>
      </c>
    </row>
    <row r="14" spans="1:14" ht="24" x14ac:dyDescent="0.25">
      <c r="A14" s="11"/>
      <c r="B14" s="198" t="s">
        <v>510</v>
      </c>
      <c r="C14" s="210" t="s">
        <v>168</v>
      </c>
      <c r="D14" s="328"/>
      <c r="E14" s="328"/>
      <c r="F14" s="328"/>
      <c r="G14" s="328"/>
      <c r="H14" s="328"/>
      <c r="I14" s="328"/>
      <c r="J14" s="328"/>
      <c r="K14" s="328"/>
      <c r="L14" s="328"/>
      <c r="M14" s="55"/>
      <c r="N14" s="287" t="s">
        <v>976</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976</v>
      </c>
    </row>
    <row r="34" spans="1:14" x14ac:dyDescent="0.25">
      <c r="A34" s="11"/>
      <c r="B34" s="198" t="s">
        <v>525</v>
      </c>
      <c r="C34" s="18" t="s">
        <v>187</v>
      </c>
      <c r="D34" s="328"/>
      <c r="E34" s="328"/>
      <c r="F34" s="328"/>
      <c r="G34" s="328"/>
      <c r="H34" s="328"/>
      <c r="I34" s="328"/>
      <c r="J34" s="328"/>
      <c r="K34" s="328"/>
      <c r="L34" s="328"/>
      <c r="N34" s="287" t="s">
        <v>976</v>
      </c>
    </row>
    <row r="35" spans="1:14" x14ac:dyDescent="0.25">
      <c r="A35" s="11"/>
      <c r="B35" s="198" t="s">
        <v>526</v>
      </c>
      <c r="C35" s="18" t="s">
        <v>188</v>
      </c>
      <c r="D35" s="316"/>
      <c r="E35" s="316"/>
      <c r="F35" s="316"/>
      <c r="G35" s="316"/>
      <c r="H35" s="316"/>
      <c r="I35" s="316"/>
      <c r="J35" s="316"/>
      <c r="K35" s="316"/>
      <c r="L35" s="316"/>
      <c r="N35" s="287" t="s">
        <v>976</v>
      </c>
    </row>
    <row r="36" spans="1:14" x14ac:dyDescent="0.25">
      <c r="A36" s="11"/>
      <c r="B36" s="198" t="s">
        <v>527</v>
      </c>
      <c r="C36" s="18" t="s">
        <v>189</v>
      </c>
      <c r="D36" s="328"/>
      <c r="E36" s="328"/>
      <c r="F36" s="328"/>
      <c r="G36" s="328"/>
      <c r="H36" s="328"/>
      <c r="I36" s="328"/>
      <c r="J36" s="328"/>
      <c r="K36" s="328"/>
      <c r="L36" s="328"/>
      <c r="N36" s="287" t="s">
        <v>976</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975</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974</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2"/>
  <sheetViews>
    <sheetView zoomScale="120" zoomScaleNormal="120" workbookViewId="0">
      <pane xSplit="2" ySplit="4" topLeftCell="C8" activePane="bottomRight" state="frozen"/>
      <selection activeCell="B14" sqref="B14:L14"/>
      <selection pane="topRight" activeCell="B14" sqref="B14:L14"/>
      <selection pane="bottomLeft" activeCell="B14" sqref="B14:L14"/>
      <selection pane="bottomRight" activeCell="D5" sqref="D5:L8"/>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1" t="s">
        <v>6</v>
      </c>
      <c r="C1" s="531"/>
      <c r="D1" s="531"/>
      <c r="E1" s="531"/>
      <c r="F1" s="531"/>
      <c r="G1" s="531"/>
      <c r="H1" s="392"/>
      <c r="I1" s="392"/>
      <c r="J1" s="165"/>
      <c r="K1" s="165"/>
      <c r="L1" s="165"/>
      <c r="M1" s="165"/>
      <c r="N1" s="175"/>
      <c r="P1" s="290" t="s">
        <v>293</v>
      </c>
    </row>
    <row r="2" spans="1:17" x14ac:dyDescent="0.25">
      <c r="P2" s="291"/>
    </row>
    <row r="3" spans="1:17" ht="38.25" x14ac:dyDescent="0.25">
      <c r="A3" s="493" t="s">
        <v>22</v>
      </c>
      <c r="B3" s="532"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494"/>
      <c r="B4" s="533"/>
      <c r="C4" s="132" t="e">
        <f ca="1">_xlfn.CONCAT("",YEAR(Parametrai!$C$13)-2)</f>
        <v>#NAME?</v>
      </c>
      <c r="D4" s="342">
        <f>IF(D3="Pradžios metai",YEAR('1'!$E$22),IF((YEAR('1'!$C$11)-1)+COUNT($C4:C4)&gt;YEAR('1'!$C$18)+Parametrai!$C$15,"-",(YEAR('1'!$C$11)-1)+COUNT($C4:C4)))</f>
        <v>1900</v>
      </c>
      <c r="E4" s="342">
        <f ca="1">IF(E3="Pradžios metai",YEAR('1'!$E$22),IF((YEAR('1'!$C$11)-1)+COUNT($C4:D4)&gt;YEAR('1'!$C$18)+Parametrai!$C$15,"-",(YEAR('1'!$C$11)-1)+COUNT($C4:D4)))</f>
        <v>1900</v>
      </c>
      <c r="F4" s="342">
        <f ca="1">IF(F3="Pradžios metai",YEAR('1'!$E$22),IF((YEAR('1'!$C$11)-1)+COUNT($C4:E4)&gt;YEAR('1'!$C$18)+Parametrai!$C$15,"-",(YEAR('1'!$C$11)-1)+COUNT($C4:E4)))</f>
        <v>1901</v>
      </c>
      <c r="G4" s="342">
        <f ca="1">IF(G3="Pradžios metai",YEAR('1'!$E$22),IF((YEAR('1'!$C$11)-1)+COUNT($C4:F4)&gt;YEAR('1'!$C$18)+Parametrai!$C$15,"-",(YEAR('1'!$C$11)-1)+COUNT($C4:F4)))</f>
        <v>1902</v>
      </c>
      <c r="H4" s="342">
        <f ca="1">IF(H3="Pradžios metai",YEAR('1'!$E$22),IF((YEAR('1'!$C$11)-1)+COUNT($C4:G4)&gt;YEAR('1'!$C$18)+Parametrai!$C$15,"-",(YEAR('1'!$C$11)-1)+COUNT($C4:G4)))</f>
        <v>1903</v>
      </c>
      <c r="I4" s="342" t="str">
        <f ca="1">IF(I3="Pradžios metai",YEAR('1'!$E$22),IF((YEAR('1'!$C$11)-1)+COUNT($C4:H4)&gt;YEAR('1'!$C$18)+Parametrai!$C$15,"-",(YEAR('1'!$C$11)-1)+COUNT($C4:H4)))</f>
        <v>-</v>
      </c>
      <c r="J4" s="342" t="str">
        <f ca="1">IF(J3="Pradžios metai",YEAR('1'!$E$22),IF((YEAR('1'!$C$11)-1)+COUNT($C4:I4)&gt;YEAR('1'!$C$18)+Parametrai!$C$15,"-",(YEAR('1'!$C$11)-1)+COUNT($C4:I4)))</f>
        <v>-</v>
      </c>
      <c r="K4" s="342" t="str">
        <f ca="1">IF(K3="Pradžios metai",YEAR('1'!$E$22),IF((YEAR('1'!$C$11)-1)+COUNT($C4:J4)&gt;YEAR('1'!$C$18)+Parametrai!$C$15,"-",(YEAR('1'!$C$11)-1)+COUNT($C4:J4)))</f>
        <v>-</v>
      </c>
      <c r="L4" s="342" t="str">
        <f ca="1">IF(L3="Pradžios metai",YEAR('1'!$E$22),IF((YEAR('1'!$C$11)-1)+COUNT($C4:K4)&gt;YEAR('1'!$C$18)+Parametrai!$C$15,"-",(YEAR('1'!$C$11)-1)+COUNT($C4:K4)))</f>
        <v>-</v>
      </c>
      <c r="M4" s="4"/>
      <c r="N4" s="291"/>
      <c r="O4" s="534" t="s">
        <v>242</v>
      </c>
      <c r="P4" s="534"/>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5">
        <f>Parametrai!C21</f>
        <v>1.25</v>
      </c>
      <c r="P5" s="535"/>
      <c r="Q5" s="3" t="s">
        <v>986</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5">
        <f>Parametrai!C22</f>
        <v>0.65</v>
      </c>
      <c r="P6" s="535"/>
      <c r="Q6" s="3" t="s">
        <v>985</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6">
        <f>Parametrai!C23</f>
        <v>0</v>
      </c>
      <c r="P7" s="536"/>
      <c r="Q7" s="3" t="s">
        <v>984</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5">
        <f>Parametrai!C24</f>
        <v>1</v>
      </c>
      <c r="P8" s="535"/>
      <c r="Q8" s="3" t="s">
        <v>983</v>
      </c>
    </row>
    <row r="9" spans="1:17" x14ac:dyDescent="0.25">
      <c r="P9" s="291"/>
    </row>
    <row r="10" spans="1:17" x14ac:dyDescent="0.25">
      <c r="P10" s="291"/>
    </row>
    <row r="11" spans="1:17" ht="24" customHeight="1" x14ac:dyDescent="0.25">
      <c r="B11" s="530" t="s">
        <v>686</v>
      </c>
      <c r="C11" s="530"/>
      <c r="D11" s="530"/>
      <c r="E11" s="530"/>
      <c r="F11" s="530"/>
      <c r="G11" s="530"/>
      <c r="H11" s="530"/>
      <c r="I11" s="530"/>
      <c r="J11" s="530"/>
      <c r="K11" s="530"/>
      <c r="L11" s="530"/>
      <c r="M11" s="530"/>
      <c r="N11" s="530"/>
      <c r="P11" s="291"/>
    </row>
    <row r="12" spans="1:17" ht="137.65" customHeight="1" x14ac:dyDescent="0.25">
      <c r="B12" s="529" t="s">
        <v>682</v>
      </c>
      <c r="C12" s="529"/>
      <c r="D12" s="529"/>
      <c r="E12" s="529"/>
      <c r="F12" s="529"/>
      <c r="G12" s="529"/>
      <c r="H12" s="529"/>
      <c r="I12" s="529"/>
      <c r="J12" s="529"/>
      <c r="K12" s="529"/>
      <c r="L12" s="529"/>
      <c r="M12" s="529"/>
      <c r="N12" s="529"/>
      <c r="P12" s="291"/>
    </row>
    <row r="13" spans="1:17" ht="50.65" customHeight="1" x14ac:dyDescent="0.25">
      <c r="B13" s="529" t="s">
        <v>683</v>
      </c>
      <c r="C13" s="529"/>
      <c r="D13" s="529"/>
      <c r="E13" s="529"/>
      <c r="F13" s="529"/>
      <c r="G13" s="529"/>
      <c r="H13" s="529"/>
      <c r="I13" s="529"/>
      <c r="J13" s="529"/>
      <c r="K13" s="529"/>
      <c r="L13" s="529"/>
      <c r="M13" s="529"/>
      <c r="N13" s="529"/>
      <c r="P13" s="291"/>
    </row>
    <row r="14" spans="1:17" ht="76.349999999999994" customHeight="1" x14ac:dyDescent="0.25">
      <c r="B14" s="529" t="s">
        <v>684</v>
      </c>
      <c r="C14" s="529"/>
      <c r="D14" s="529"/>
      <c r="E14" s="529"/>
      <c r="F14" s="529"/>
      <c r="G14" s="529"/>
      <c r="H14" s="529"/>
      <c r="I14" s="529"/>
      <c r="J14" s="529"/>
      <c r="K14" s="529"/>
      <c r="L14" s="529"/>
      <c r="M14" s="529"/>
      <c r="N14" s="529"/>
      <c r="P14" s="291"/>
    </row>
    <row r="15" spans="1:17" ht="76.349999999999994" customHeight="1" x14ac:dyDescent="0.25">
      <c r="B15" s="529" t="s">
        <v>977</v>
      </c>
      <c r="C15" s="529"/>
      <c r="D15" s="529"/>
      <c r="E15" s="529"/>
      <c r="F15" s="529"/>
      <c r="G15" s="529"/>
      <c r="H15" s="529"/>
      <c r="I15" s="529"/>
      <c r="J15" s="529"/>
      <c r="K15" s="529"/>
      <c r="L15" s="529"/>
      <c r="M15" s="529"/>
      <c r="N15" s="529"/>
      <c r="P15" s="291"/>
    </row>
    <row r="16" spans="1:17" ht="53.65" customHeight="1" x14ac:dyDescent="0.25">
      <c r="B16" s="529" t="s">
        <v>685</v>
      </c>
      <c r="C16" s="529"/>
      <c r="D16" s="529"/>
      <c r="E16" s="529"/>
      <c r="F16" s="529"/>
      <c r="G16" s="529"/>
      <c r="H16" s="529"/>
      <c r="I16" s="529"/>
      <c r="J16" s="529"/>
      <c r="K16" s="529"/>
      <c r="L16" s="529"/>
      <c r="M16" s="529"/>
      <c r="N16" s="529"/>
      <c r="P16" s="291"/>
    </row>
    <row r="17" spans="2:2" x14ac:dyDescent="0.25">
      <c r="B17" s="4"/>
    </row>
    <row r="18" spans="2:2" x14ac:dyDescent="0.25">
      <c r="B18" s="4"/>
    </row>
    <row r="20" spans="2:2" x14ac:dyDescent="0.25">
      <c r="B20" s="4"/>
    </row>
    <row r="21" spans="2:2" x14ac:dyDescent="0.25">
      <c r="B21" s="4"/>
    </row>
    <row r="22" spans="2:2" x14ac:dyDescent="0.25">
      <c r="B22" s="4"/>
    </row>
  </sheetData>
  <sheetProtection algorithmName="SHA-512" hashValue="glbT1Lj+RAlglYQdILml0ZUw9ANlak7+UvuaxlyjNw5yILej04tLP8h/WIIJ0ct+30CSbIIWAsaE1ZtzcxZ9fw==" saltValue="GOwJ/4SbwR2Mo/VQ6laD2w==" spinCount="100000" sheet="1" objects="1" scenarios="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A3:A4"/>
    <mergeCell ref="B12:N12"/>
    <mergeCell ref="B13:N13"/>
    <mergeCell ref="O4:P4"/>
    <mergeCell ref="O5:P5"/>
    <mergeCell ref="O6:P6"/>
    <mergeCell ref="O7:P7"/>
    <mergeCell ref="O8:P8"/>
    <mergeCell ref="B14:N14"/>
    <mergeCell ref="B15:N15"/>
    <mergeCell ref="B16:N16"/>
    <mergeCell ref="B11:N11"/>
    <mergeCell ref="B1:G1"/>
    <mergeCell ref="B3:B4"/>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orientation="landscape" blackAndWhite="1"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04DE90-CA94-4EFB-AFDB-61DC99654621}">
  <ds:schemaRefs>
    <ds:schemaRef ds:uri="http://purl.org/dc/dcmitype/"/>
    <ds:schemaRef ds:uri="http://schemas.microsoft.com/office/2006/documentManagement/types"/>
    <ds:schemaRef ds:uri="e9c60118-e424-4716-b915-e6eeaaa56a10"/>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13</vt:i4>
      </vt:variant>
    </vt:vector>
  </HeadingPairs>
  <TitlesOfParts>
    <vt:vector size="30"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User</cp:lastModifiedBy>
  <cp:lastPrinted>2024-03-13T08:19:54Z</cp:lastPrinted>
  <dcterms:created xsi:type="dcterms:W3CDTF">2023-12-06T11:26:15Z</dcterms:created>
  <dcterms:modified xsi:type="dcterms:W3CDTF">2026-05-14T10:05:00Z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